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Jana\OneDrive - DLNK s.r.o\Zakázky\Vrchlabí\Bílá vločka\Příprava - rozpočet\"/>
    </mc:Choice>
  </mc:AlternateContent>
  <xr:revisionPtr revIDLastSave="0" documentId="8_{76E712D0-C972-40BA-ACBF-6C8E8E5A0964}" xr6:coauthVersionLast="47" xr6:coauthVersionMax="47" xr10:uidLastSave="{00000000-0000-0000-0000-000000000000}"/>
  <bookViews>
    <workbookView xWindow="-108" yWindow="-108" windowWidth="23256" windowHeight="12576" tabRatio="807" xr2:uid="{00000000-000D-0000-FFFF-FFFF00000000}"/>
  </bookViews>
  <sheets>
    <sheet name="Celkem" sheetId="2" r:id="rId1"/>
    <sheet name="Místnost 301" sheetId="1" r:id="rId2"/>
    <sheet name="Místnost 302" sheetId="3" r:id="rId3"/>
    <sheet name="Místnost 303" sheetId="4" r:id="rId4"/>
    <sheet name="Místnost 304" sheetId="5" r:id="rId5"/>
    <sheet name="Místnost 306" sheetId="6" r:id="rId6"/>
    <sheet name="Místnost 315" sheetId="7" r:id="rId7"/>
    <sheet name="Místnost 318" sheetId="8" r:id="rId8"/>
    <sheet name="Místnost 325" sheetId="9"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1" l="1"/>
  <c r="F11" i="1"/>
  <c r="F12" i="9"/>
  <c r="G12" i="9" s="1"/>
  <c r="F11" i="9"/>
  <c r="G11" i="9" s="1"/>
  <c r="F10" i="9"/>
  <c r="F18" i="8"/>
  <c r="G18" i="8" s="1"/>
  <c r="F17" i="8"/>
  <c r="G17" i="8" s="1"/>
  <c r="F16" i="8"/>
  <c r="G16" i="8" s="1"/>
  <c r="F15" i="8"/>
  <c r="G15" i="8" s="1"/>
  <c r="F14" i="8"/>
  <c r="G14" i="8" s="1"/>
  <c r="F13" i="8"/>
  <c r="G13" i="8" s="1"/>
  <c r="F12" i="8"/>
  <c r="G12" i="8" s="1"/>
  <c r="F11" i="8"/>
  <c r="G11" i="8" s="1"/>
  <c r="F10" i="8"/>
  <c r="G10" i="8" s="1"/>
  <c r="F13" i="9" l="1"/>
  <c r="D16" i="2" s="1"/>
  <c r="G10" i="9"/>
  <c r="G13" i="9" s="1"/>
  <c r="F16" i="2" s="1"/>
  <c r="G19" i="8"/>
  <c r="F15" i="2" s="1"/>
  <c r="F19" i="8"/>
  <c r="D15" i="2" s="1"/>
  <c r="F19" i="7" l="1"/>
  <c r="G19" i="7" s="1"/>
  <c r="F18" i="7"/>
  <c r="G18" i="7" s="1"/>
  <c r="F17" i="7"/>
  <c r="G17" i="7" s="1"/>
  <c r="F16" i="7"/>
  <c r="G16" i="7" s="1"/>
  <c r="F15" i="7"/>
  <c r="G15" i="7" s="1"/>
  <c r="F14" i="7"/>
  <c r="G14" i="7" s="1"/>
  <c r="F13" i="7"/>
  <c r="G13" i="7" s="1"/>
  <c r="F12" i="7"/>
  <c r="G12" i="7" s="1"/>
  <c r="F11" i="7"/>
  <c r="G11" i="7" s="1"/>
  <c r="F10" i="7"/>
  <c r="G10" i="7" s="1"/>
  <c r="G20" i="7" l="1"/>
  <c r="F14" i="2" s="1"/>
  <c r="F20" i="7"/>
  <c r="D14" i="2" s="1"/>
  <c r="F12" i="6" l="1"/>
  <c r="G12" i="6" s="1"/>
  <c r="F11" i="6"/>
  <c r="G11" i="6" s="1"/>
  <c r="F10" i="6"/>
  <c r="G10" i="6" s="1"/>
  <c r="G13" i="6" l="1"/>
  <c r="F13" i="2" s="1"/>
  <c r="F13" i="6"/>
  <c r="D13" i="2" s="1"/>
  <c r="F17" i="5" l="1"/>
  <c r="G17" i="5" s="1"/>
  <c r="F16" i="5"/>
  <c r="G16" i="5" s="1"/>
  <c r="F15" i="5"/>
  <c r="G15" i="5" s="1"/>
  <c r="F14" i="5"/>
  <c r="G14" i="5" s="1"/>
  <c r="F13" i="5"/>
  <c r="G13" i="5" s="1"/>
  <c r="F12" i="5"/>
  <c r="G12" i="5" s="1"/>
  <c r="F11" i="5"/>
  <c r="G11" i="5" s="1"/>
  <c r="F10" i="5"/>
  <c r="G10" i="5" s="1"/>
  <c r="G18" i="5" l="1"/>
  <c r="F12" i="2" s="1"/>
  <c r="F18" i="5"/>
  <c r="D12" i="2" s="1"/>
  <c r="F22" i="4" l="1"/>
  <c r="G22" i="4" s="1"/>
  <c r="F21" i="4"/>
  <c r="G21" i="4" s="1"/>
  <c r="F20" i="4"/>
  <c r="G20" i="4" s="1"/>
  <c r="F19" i="4"/>
  <c r="G19" i="4" s="1"/>
  <c r="F18" i="4"/>
  <c r="G18" i="4" s="1"/>
  <c r="F17" i="4"/>
  <c r="G17" i="4" s="1"/>
  <c r="F16" i="4"/>
  <c r="G16" i="4" s="1"/>
  <c r="F15" i="4"/>
  <c r="G15" i="4" s="1"/>
  <c r="F14" i="4"/>
  <c r="G14" i="4" s="1"/>
  <c r="F13" i="4"/>
  <c r="G13" i="4" s="1"/>
  <c r="F12" i="4"/>
  <c r="G12" i="4" s="1"/>
  <c r="F11" i="4"/>
  <c r="G11" i="4" s="1"/>
  <c r="F10" i="4"/>
  <c r="G10" i="4" s="1"/>
  <c r="E16" i="2"/>
  <c r="E15" i="2"/>
  <c r="E14" i="2"/>
  <c r="E13" i="2"/>
  <c r="E12" i="2"/>
  <c r="G23" i="4" l="1"/>
  <c r="F11" i="2" s="1"/>
  <c r="F23" i="4"/>
  <c r="D11" i="2" s="1"/>
  <c r="E11" i="2" l="1"/>
  <c r="F21" i="3"/>
  <c r="G21" i="3" s="1"/>
  <c r="F20" i="3"/>
  <c r="G20" i="3" s="1"/>
  <c r="F19" i="3"/>
  <c r="G19" i="3" s="1"/>
  <c r="F18" i="3"/>
  <c r="G18" i="3" s="1"/>
  <c r="F17" i="3"/>
  <c r="G17" i="3" s="1"/>
  <c r="F16" i="3"/>
  <c r="G16" i="3" s="1"/>
  <c r="F15" i="3"/>
  <c r="G15" i="3" s="1"/>
  <c r="F14" i="3"/>
  <c r="G14" i="3" s="1"/>
  <c r="F13" i="3"/>
  <c r="G13" i="3" s="1"/>
  <c r="F12" i="3"/>
  <c r="G12" i="3" s="1"/>
  <c r="F11" i="3"/>
  <c r="G11" i="3" s="1"/>
  <c r="F10" i="3"/>
  <c r="G10" i="3" s="1"/>
  <c r="G22" i="3" l="1"/>
  <c r="F10" i="2" s="1"/>
  <c r="F22" i="3"/>
  <c r="D10" i="2" s="1"/>
  <c r="F24" i="1"/>
  <c r="G24" i="1" s="1"/>
  <c r="F23" i="1"/>
  <c r="G23" i="1" s="1"/>
  <c r="F22" i="1"/>
  <c r="G22" i="1" s="1"/>
  <c r="F21" i="1"/>
  <c r="G21" i="1" s="1"/>
  <c r="F20" i="1"/>
  <c r="G20" i="1" s="1"/>
  <c r="F19" i="1"/>
  <c r="G19" i="1" s="1"/>
  <c r="F18" i="1"/>
  <c r="G18" i="1" s="1"/>
  <c r="F17" i="1"/>
  <c r="G17" i="1" s="1"/>
  <c r="F16" i="1"/>
  <c r="G16" i="1" s="1"/>
  <c r="F15" i="1"/>
  <c r="G15" i="1" s="1"/>
  <c r="F14" i="1"/>
  <c r="G14" i="1" s="1"/>
  <c r="F13" i="1"/>
  <c r="G13" i="1" s="1"/>
  <c r="F12" i="1"/>
  <c r="G12" i="1" s="1"/>
  <c r="G11" i="1"/>
  <c r="G10" i="1"/>
  <c r="E10" i="2" l="1"/>
  <c r="G25" i="1"/>
  <c r="F9" i="2" s="1"/>
  <c r="F25" i="1"/>
  <c r="D9" i="2" s="1"/>
  <c r="D18" i="2" s="1"/>
  <c r="E9" i="2" l="1"/>
  <c r="E18" i="2" s="1"/>
  <c r="F18" i="2"/>
</calcChain>
</file>

<file path=xl/sharedStrings.xml><?xml version="1.0" encoding="utf-8"?>
<sst xmlns="http://schemas.openxmlformats.org/spreadsheetml/2006/main" count="393" uniqueCount="138">
  <si>
    <t>Počet jednotek</t>
  </si>
  <si>
    <t>Položka 
č.</t>
  </si>
  <si>
    <t>3.</t>
  </si>
  <si>
    <t>1.</t>
  </si>
  <si>
    <t>2.</t>
  </si>
  <si>
    <t>4.</t>
  </si>
  <si>
    <t>5.</t>
  </si>
  <si>
    <t>CELKEM</t>
  </si>
  <si>
    <t>Dodavatel:</t>
  </si>
  <si>
    <t>Adresa:</t>
  </si>
  <si>
    <t>IČ:</t>
  </si>
  <si>
    <t xml:space="preserve">Tel.: </t>
  </si>
  <si>
    <t>Odběratel:</t>
  </si>
  <si>
    <t>6.</t>
  </si>
  <si>
    <t>7.</t>
  </si>
  <si>
    <t>8.</t>
  </si>
  <si>
    <t>Židle učitele</t>
  </si>
  <si>
    <t>9.</t>
  </si>
  <si>
    <t>10.</t>
  </si>
  <si>
    <t xml:space="preserve">	70947163</t>
  </si>
  <si>
    <t>Základní škola, Vrchlabí, nám. Míru 283</t>
  </si>
  <si>
    <t>Stůl žákovský</t>
  </si>
  <si>
    <t>Židle žákovská</t>
  </si>
  <si>
    <t>Katedra učitele</t>
  </si>
  <si>
    <t>Taburet</t>
  </si>
  <si>
    <t>Sestava skříní nízká</t>
  </si>
  <si>
    <t>12.</t>
  </si>
  <si>
    <t>Nástěnka</t>
  </si>
  <si>
    <t>13.</t>
  </si>
  <si>
    <t>Nábytková sestava vysoká</t>
  </si>
  <si>
    <t>14.</t>
  </si>
  <si>
    <t>Kryt radiátorů</t>
  </si>
  <si>
    <t>Doprava a montáž</t>
  </si>
  <si>
    <t xml:space="preserve">!!! Před dodávkou je třeba zaměřit a zkontrolovat stavební připravenost, popřípadě do výroby případně upravit rozměry nábytkového vybavení !!!
</t>
  </si>
  <si>
    <t>Cenová kalkulace  - Místnost 301</t>
  </si>
  <si>
    <t>Popis - Místnost 301</t>
  </si>
  <si>
    <t>Místnost 301</t>
  </si>
  <si>
    <t>Nástěnka texrtilní o celkových rozměrech - 2423 x 1223mm. Sedndvičová konstrukce nástěnky. Rám nástěnky je z hliníku v bílé barvě, včetně bílých plastových hloubkově probarvených rohů. Tloušťka nástěnky je 22 mm. Možnost montáže vertikálně i horizontálně. Certifikováno Technickým ústavem na normu ČSN EN 71 Bezpečnost hraček</t>
  </si>
  <si>
    <t>Chladnička</t>
  </si>
  <si>
    <t>Chladnička - Třída energetické účinnosti: F, Typ konstrukce: Podstavný integrovaný, Šířka spotřebiče: 595 mm, Výška spotřebiče: 818 m. 4 nastavitelné nožičky, Celkový objem 121 l, Objem chladicího oddílu 104 l, Objem mrazicího oddílu 17 l, Skladovací doba při výpadku el. energie 9 h
Odhadovaná roční spotřeba energie 185 kW</t>
  </si>
  <si>
    <t>Varná deska</t>
  </si>
  <si>
    <t>Indukční vestavná sklokeramická deska s praktickými broušenými hranami. Dvě indukční zóny  (1x 230 mm 1,5/2 kW, 1x 145 mm 1,2/1,6 kW). Plynulá regulace výkonu 0–9. Signalizace funkce funkce SuperBoost (extra výkon u všech varných zón), ukazatel zbytkového tepla (dětský zámek – bezpečnostní zamčení ovládání varné desky), automatické vypnutí indukční zóny po 1 min.</t>
  </si>
  <si>
    <t>Trouba</t>
  </si>
  <si>
    <t xml:space="preserve">Vestavná trouba - objem trouby 77 l, zasouvací knoflíky pro nastavení teploty a způsob ohřevu, dotykové programovatelné hodiny, 
programování doby pečení, vedení v troubě - Teleskopické rošty 1x, odložení startu s automatickým vypnutím, kuchyňská minutka,
multifunkční trouba 10 funkcí, možnost regulace teploty 50-300 °C. </t>
  </si>
  <si>
    <t>Odsavač par</t>
  </si>
  <si>
    <t>Podvěsný odsavač šířce 60 cm v nerezovém provedení je určen pro instalaci pod skříňku, 3 rychlostní tlačítkové ovládání s výkonem až 175 m3 / h a hlučností 63 dB, nerezové provedení odsavače par. Odsavač včetně uhlíkového filtru.</t>
  </si>
  <si>
    <t>Kuchyňka</t>
  </si>
  <si>
    <t>11.</t>
  </si>
  <si>
    <t>15.</t>
  </si>
  <si>
    <t>Cenová kalkulace  - Místnost 302</t>
  </si>
  <si>
    <t>Popis - Místnost 302</t>
  </si>
  <si>
    <t>Místnost 302</t>
  </si>
  <si>
    <t>Sedáky</t>
  </si>
  <si>
    <t>4ks Matrace čvrt kruh - Matrace je vyrobena z odolního molitanu potaženého trvácní koženkou, která se snadno udržuje v čistotě. Na stranách je suchý zip, pomocí kterého lze jednotlivé čtvrtkruhy spojovat a vytvořit kruh. Matrace se prodávají jednotlivě, díky čemuž si můžete vytvořit kruh v barevnosti podle vlastních potřeb. Rozměr: 90 x 90 x 10 cm. (dekory modrá, zelená červená, žlutá</t>
  </si>
  <si>
    <t>Sedáky složené do tavru Kamionu - Molitanový kamión se dá rozkládat na jednotlivé části. Součástí je 12 sedáků ve třech barvách.
Rozměr: 46 x 130 x 30 cm. Rozměr sedáků: 30 x 30 cm. Tloušťka sedáků: 5 cm.</t>
  </si>
  <si>
    <t>Nástěnka texrtilní o celkových rozměrech - 1523 x 1023mm. Sedndvičová konstrukce nástěnky. Rám nástěnky je z hliníku v bílé barvě, včetně bílých plastových hloubkově probarvených rohů. Tloušťka nástěnky je 22 mm. Možnost montáže vertikálně i horizontálně. Certifikováno Technickým ústavem na normu ČSN EN 71 Bezpečnost hraček</t>
  </si>
  <si>
    <t>Cenová kalkulace  - Místnost 303</t>
  </si>
  <si>
    <t>Popis - Místnost 303</t>
  </si>
  <si>
    <t>Místnost 303</t>
  </si>
  <si>
    <t>2ks - Sada 6 ks sedáků k měkkému sezení o pr. 30cm s vyobrazením emocí. 1ks kostka emoce - Kostka je vyrobená z molitanu potažená trvalou koženkou. Velikost 30x30x30cm s vyobrazením emocí.</t>
  </si>
  <si>
    <t>2ks - Sada 10 ks sedáků k měkkému sezení o pr. 30cm s vyobrazením čísel 0-9.          2ks - Sada 5 ks sedáků k měkkému sezení o pr. 30cm s vyobrazením znamének.            1ks Stojan na kruhové sedáky opatřen kolečky (2ks koleček bržděné) Podstava je vyrobena z lakované překližky o tloušťce 1,8 cm. Rozměr: 70 x 40 x 65 cm (Š x H x V)</t>
  </si>
  <si>
    <t>Kuchyňa</t>
  </si>
  <si>
    <t>Cenová kalkulace  - Místnost 304</t>
  </si>
  <si>
    <t>Popis - Místnost 304</t>
  </si>
  <si>
    <t>Místnost 304</t>
  </si>
  <si>
    <t xml:space="preserve">Skříň  vysoká </t>
  </si>
  <si>
    <t>Skříň střední</t>
  </si>
  <si>
    <t>Paravánové řešení</t>
  </si>
  <si>
    <t>Sezení učitele</t>
  </si>
  <si>
    <t>Poíložka obsahuje nakládku, dopravu nábytkového vybavení a montážních techniků včetně vynesení, vlastní montáže a likvidaci obalového materiálu</t>
  </si>
  <si>
    <t xml:space="preserve">  </t>
  </si>
  <si>
    <t>Konstrukce kuchyňky je vyrobena z laminované dřevotřísky v odstínu JAVOR. Pracovní deska, mikrovlnka, jakož i trouba jsou vyrobeny ze stříbrné laminované dřevotřísky, což umocňuje její exkluzivní design. Vybavení kuchyňky je dřez, baterie, sporák, myčka a mikrovlnná trouba.
Rozměr: 120 x 135 x 39 cm (Š x V x H). Provedení Javor, červená, žlutá</t>
  </si>
  <si>
    <t>Cenová kalkulace  - Místnost 306</t>
  </si>
  <si>
    <t>Popis - Místnost 306</t>
  </si>
  <si>
    <t>Místnost 306</t>
  </si>
  <si>
    <t>Šatní lavice</t>
  </si>
  <si>
    <t>Položka obsahuje dopravu, vynesení, instalaci nábytkového vybavení a likvidaci obalového materiálu</t>
  </si>
  <si>
    <t>Cenová kalkulace  - Místnost 315</t>
  </si>
  <si>
    <t>Popis - Místnost 315</t>
  </si>
  <si>
    <t>Místnost 315</t>
  </si>
  <si>
    <t>Cenová kalkulace  - Místnost 318</t>
  </si>
  <si>
    <t>Popis - Místnost 318</t>
  </si>
  <si>
    <t>Místnost 318</t>
  </si>
  <si>
    <t>Židle pro žáky</t>
  </si>
  <si>
    <t>Stůl učitele</t>
  </si>
  <si>
    <t>Elektroinstalace</t>
  </si>
  <si>
    <t>Elektroinstalace bude osazena na místě instalace a bude nutné vše sladit s dodanou IT technologií. Elektroinstalace bude obsahovat.  Stůl učitele - 1x zásuvka 230V s přepěťovou ochranou + 5x zásuvka 230V + 2x zásuvka RJ 45.                                            Každé žákovské pracoviště bude na místě žáka osazeno: 2ks zásuvek 230 V + 1ks zásuvky RJ45. Celkově žákovské sestava v učebně bude obsahovat celkem: 4x zásuvka 230V s přepěťovou ochranou + 26ks zásuvek 230V + 15x zásuvka RJ 45.
Bude provedena Revize elektroinstalace a zpráva bude předána koncovému uživateli při předání díla. Napojení elektroinstalace bude provedeno z jednoho přípojného místa v podlaze, které připraví stavba. Veškerá kabeláž spojená s vedením elektroinstalace bude zakryta v nábytkové části.</t>
  </si>
  <si>
    <t>Kryty radiátoru</t>
  </si>
  <si>
    <t>Cenová kalkulace  - Místnost 325</t>
  </si>
  <si>
    <t>Popis - Místnost 325</t>
  </si>
  <si>
    <t>Místnost 325</t>
  </si>
  <si>
    <t>Nábytkové vybavení</t>
  </si>
  <si>
    <t xml:space="preserve">IČ: </t>
  </si>
  <si>
    <t>Žákovský stůl, který je vyráběn z různých typů ocelových profilů, konkrétně plochooválných a tunelových ocelových profilů o rozměrech 55x35 mm, 74x20 mm a 80x25 mm. Stoly jsou dostupné ve velikostech S, M a XL. Velikost S je k dispozici v rozsahu velikostí 2, 3 a 4. Velikost M je dostupná v rozsahu velikostí 3, 4 a 5. Velikost XL je dostupná v rozsahu velikostí, 5, 6 a 7.  (Velikost bude upřesněna před dodávkou nábytku, koncovým uživatelem) Stůl dvoumístný (s pracovní plochou o rozměrech 1300x500 mm). Výškové nastavení stolu je možné provést bez použití nářadí.  Pracovní plocha stolu je vyrobená z oboustranně laminované dřevotřískové desky HPL celkové o tloušťce 23,6 mm, která je opatřena 5 mm ABS hranou. Plastové koncovky stolu jsou standardně dodávány v barvě šedé RAL 7040, aby byly šetrné k podlahovým krytinám. Stoly jsou lakované práškovou barvou, vypalovanou v peci. Dekor pracovní desky H381.</t>
  </si>
  <si>
    <t>Katedra učitele 1300x 650mm, vyrobena z plochooválných a tunelových ocelových profilů 55 × 35 a 80 × 25 m. Pracovní plocha stolu je vyrobená z oboustranně laminované dřevotřískové desky HPL celkové o tloušťce 23,6 mm, která je opatřena 5 mm ABS hranou. Plastové koncovky stolu v barvě šedé RAL 7040. Odkládací prostor řešen čtyřzásuvkovým kontejnerem. Pracovní deska HPL 23,6mm, provedení pracovní desky buk 381.</t>
  </si>
  <si>
    <t>Žákovský stůl, který je vyráběn z různých typů ocelových profilů, konkrétně plochooválných a tunelových ocelových profilů o rozměrech 55x35 mm, 74x20 mm a 80x25 mm. Stoly jsou dostupné ve velikostech S, M a XL. Velikost S je k dispozici v rozsahu velikostí 2, 3 a 4. Velikost M je dostupná v rozsahu velikostí 3, 4 a 5. Velikost XL je dostupná v rozsahu velikostí, 5, 6 a 7.  (Velikost bude upřesněna před dodávkou nábytku, koncovým uživatelem) Stůl dvoumístný (s pracovní plochou o rozměrech 1300x500 mm). Výškové nastavení stolu je možné provést bez použití nářadí.  Pracovní plocha stolu je vyrobená z oboustranně laminované dřevotřískové desky HPL celkové o tloušťce 23,6 mm, která je opatřena 5 mm ABS hranou. Plastové koncovky stolu jsou standardně dodávány v barvě šedé RAL 7040, aby byly šetrné k podlahovým krytinám. Stoly jsou lakované práškovou barvou, vypalovanou v peci. Dekor pracovní desky H 381.</t>
  </si>
  <si>
    <t>Kancelářská židle bez područek, stavitelná pomocí pístu. Nosnost 120kg. Nyloový černý kříž o průměru 600mm. Kolečka na tvrdý povrch o pr. 65mm. Mechanika Asynchro - Nastavení úhlu sedáku (samostatné), zajištění opěráku v ktrékoli poloze v rozmezí 20°, nezívislé naklápění sedáku a opěráku. Parametry textilie: Složení: vrchní vrstva 100% vinyl, spodní vrstva 100% polyester. Gramáž: 685 g/m2 ± 5%, Šířka: 137 cm ± 2 %, Odolnost vůči prodření: 300 000 cyklů (EN ISO 12947:1999 -2). Odolnost vůči ohni: EU EN 1021 Part 1 &amp; 2, Stálost na světle: 5 (EN ISO 105-B02). Stálost při tření: za vlhka 5, za sucha 5 (EN ISO 105–X12)
Speciální povrchová úprava, odolává bakteriím, virům a plísním, které mohou způsobovat zápach a ohrožovat zdraví. Dále je odolná proti tělním tekutinám a olejům.</t>
  </si>
  <si>
    <t>Taburet o velkosti 48x48x48cm.  Parametry textilie: Parametry textilie: Složení: vrchní vrstva 100% vinyl, spodní vrstva 100% polyester. Gramáž: 685 g/m2 ± 5%, Šířka: 137 cm ± 2 %, Odolnost vůči prodření: 300 000 cyklů (EN ISO 12947:1999 -2). Odolnost vůči ohni: EU EN 1021 Part 1 &amp; 2
Stálost na světle: 5 (EN ISO 105-B02). Stálost při tření: za vlhka 5, za sucha 5 (EN ISO 105–X12)
Speciální povrchová úprava, odolává bakteriím, virům a plísním, které mohou způsobovat zápach a ohrožovat zdraví. Dále je odolná proti tělním tekutinám a olejům.</t>
  </si>
  <si>
    <t>Umyvadlové baterie a kuchyňské baterie mohou mít maximální průtok vody 6 litrů/min. K veškerým v rámci této veřejné zakázky instalovaným zařízením k využívání vody musí být předloženy technické listy výrobku, certifikáty či štítky výrobku dokládající splnění výše uvedeného požadavku.
MODERNIZOVANÁ UČEBNA POLYTECHNIKY BYLA V ČÁSTI MYCÍ SESTAVY OSAZENA VODOVODNÍ BATERIÍ S POŽADOVANÝM PRŮTOKEM DO MAX. 6L / MIN.
DOLOŽENO DOKUMENTACÍ „PROHLÁŠENÍ O SHODĚ VÝROBKŮ“ NA DODANÉ VODOVODNÍ BATERIE.</t>
  </si>
  <si>
    <t xml:space="preserve">2ks Sříň nízká plná dvířka o rozměrech š800xh500xv900mm ± 5 % . Naložený strop z laminované dřevotřísky tl 25mm, olepené 2mm ABS hranou. Korpus z laminované dřevotřísky tl 18mm, olepené 0,5mm ABS hranou. Plná dvířka z laminované dřevotřísky tl 18mm, olepené 2mm ABS.  Součástí skříně jsou dvě stavitelné police. Stavitelné nožičky 80mm se soklem a těsnící soklovou lištou. Záda ze sololaku. Panty včetně tlumení.   Provedení  Buk 381.               2ks Sříň nízká se střední příčkou - otevřená o rozměrech š700xh500xv900mm. Naložený strop z laminované dřevotřísky tl 25mm, olepené 2mm ABS hranou. Korpus z laminované dřevotřísky tl 18mm, olepené 0,5mm ABS hranou. Součástí skříně je 8ks plastových kontejnerů o rozměrech délka 312 mm x šířka 427 mm x výška 150 mm, včetně plastových pojezdů . Stavitelné nožičky 80mm se soklem a těsnící soklovou lištou. Záda ze sololaku Provedení  Buk H1582  </t>
  </si>
  <si>
    <t xml:space="preserve">Kryt radiátorů bude zakrávyt radiátor. Kryt vyroben z laminované dřevotřísky tl 18mm, konstrukce radiátoru je z jeklové konstrukce 40x20 s komaxitovanou úpravou.  v dekoru BUK 381 a dekoru 132. Konstrukce krytu bude před výrobou upravena dle aktuálního stavu radiátorů v místnosti. Velikost radiátorů š1100xv600xh100mm. Radiátor se osazuje 20cm nad podlahou a 5cm od zdi. </t>
  </si>
  <si>
    <t>Kancelářská židle bez područek, stavitelná pomocí pístu. Nosnost 120kg. Nyloový černý kříž o průměru 600mm. Kolečka na tvrdý povrch o pr. 65mm. Mechanika Asynchro - Nastavení úhlu sedáku (samostatné), zajištění opěráku v ktrékoli poloze v rozmezí 20°, nezívislé naklápění sedáku a opěráku. Parametry textilie: Složení: vrchní vrstva 100% vinyl, spodní vrstva 100% polyester. Gramáž: 685 g/m2 ± 5%, Šířka: 137 cm ± 2 %, Odolnost vůči prodření: 300 000 cyklů (EN ISO 12947:1999 -2). Odolnost vůči ohni: EU EN 1021 Part 1 &amp; 2
Stálost na světle: 5 (EN ISO 105-B02). Stálost při tření: za vlhka 5, za sucha 5 (EN ISO 105–X12)
Speciální povrchová úprava, odolává bakteriím, virům a plísním, které mohou způsobovat zápach a ohrožovat zdraví. Dále je odolná proti tělním tekutinám a olejům.</t>
  </si>
  <si>
    <t xml:space="preserve">2ks Sříň nízká plná dvířka o rozměrech š600xh500xv900mm ± 5 %. Naložený strop z laminované dřevotřísky tl 25mm, olepené 2mm ABS hranou. Korpus z laminované dřevotřísky tl 18mm, olepené 0,5mm ABS hranou. Plná dvířka z laminované dřevotřísky tl 18mm, olepené 2mm ABS.  Součástí skříně jsou dvě stavitelné police. Stavitelné nožičky 80mm se soklem a těsnící soklovou lištou. Záda ze sololaku. Panty včetně tlumení.                    1ks Sříň nízká se střední příčkou - otevřená o rozměrech š700xh500xv900mm ± 5 %. Naložený strop z laminované dřevotřísky tl 25mm, olepené 2mm ABS hranou. Korpus z laminované dřevotřísky tl 18mm, olepené 0,5mm ABS hranou. Součástí skříně je 8ks plastových kontejnerů o rozměrech délka 312 mm x šířka 427 mm x výška 150 mm, včetně plastových pojezdů . Stavitelné nožičky 80mm se soklem a těsnící soklovou lištou. Záda ze sololaku. </t>
  </si>
  <si>
    <t>2ks Skříň střední, plné dveře o velikosti š600xh500xv900mm ± 5 %.  Naložený strop z laminované dřevotřísky tl 25mm, olepené 2mm ABS hranou. Korpus z laminované dřevotřísky tl 18mm, olepené 0,5mm ABS hranou. Plná dvířka z laminované dřevotřísky tl 18mm, olepené 2mm ABS.  Součástí skříně jsou dvě police stavitelné. Stavitelné nožičky 80mm se soklem a těsnící soklovou lištou. Záda ze sololaku. Panty včetně tlumení. Provedení: BUK 1582.                   2ks Sříň vysoká dělená - v horní části otevřená ve spodní části se střední příčkou s vloženými plastovými kontejnery - skříň o rozměrech š700xh500xv2000mm  ± 5 %. Naložený strop z laminované dřevotřísky tl 25mm, olepené 2mm ABS hranou. Korpus z laminované dřevotřísky tl 18mm, olepené 0,5mm ABS hranou. Součástí skříně je 8ks plastových kontejnerů o rozměrech délka 312 mm x šířka 427 mm x výška 150 mm, včetně plastových pojezdů . Stavitelné nožičky 80mm se soklem a těsnící soklovou lištou. Záda ze sololaku.  Provedení : Buk   Součástí skříně je stříška z laminované dřevotřísky tl. 18mm, olepené 2mm ABS hranou o velikosti š700xv300mm  ± 5 %, která je osazena nad celkovou výškou skříně. Provedení stříšky: oranžová 132.        1 ks Skříň vysoká  dělené, čtyři plné dveře. Skříň o velikosti š800xh500xv2000mm  ± 5 %.  Naložený strop z laminované dřevotřísky tl 25mm, olepené 2mm ABS hranou. Korpus z laminované dřevotřísky tl 18mm, olepené 0,5mm ABS hranou. Čtyři plná dvířka z laminované dřevotřísky tl 18mm, olepené 2mm ABS.  Součástí skříně je šest polic (pět polic stavitelných, jedna police pevná). Stavitelné nožičky 80mm se soklem a těsnící soklovou lištou. Záda ze sololaku. Panty včetně tlumení. Provedení: korpus BUK 381, Čtyři dveře do kombinace šachovnice v provedení oranžová 132 a buk 381.</t>
  </si>
  <si>
    <t xml:space="preserve">Kryt radiátorů bude zakrávyt radiátor. Kryt vyroben z laminované dřevotřísky tl 18mm, konstrukce radiátoru je z jeklové konstrukce 40x20 s komaxitovanou úpravou.  v dekoru BUK 381 a dekoru zelená U630. Konstrukce krytu bude před výrobou upravena dle aktuálního stavu radiátorů v místnosti. Velikost radiátorů š1100xv600xh100mm. Radiátor se osazuje 20cm nad podlahou a 5cm od zdi. </t>
  </si>
  <si>
    <t>2ks Skříň vysoká úzká dělené, plné dveře o velikosti š400xh500xv2000mm ± 5 %.  Naložený strop z laminované dřevotřísky tl 25mm, olepené 2mm ABS hranou. Korpus z laminované dřevotřísky tl 18mm, olepené 0,5mm ABS hranou. Dvě plná dvířka z laminované dřevotřísky tl 18mm, olepené 2mm ABS.  Součástí skříně je šest polic (pět polic stavitelných, jedna police pevná). Stavitelné nožičky 80mm se soklem a těsnící soklovou lištou. Záda ze sololaku. Panty včetně tlumení. Provedení: korpus a spodní dveře BUK 381, horní dveře zelená U630.                              2ks Skříň vysoká dělená - v horní části otevřená ve spodní části se střední příčkou s vloženými plastovými kontejnery - skříň o rozměrech š700xh500xv2000mm  ± 5 %. Naložený strop z laminované dřevotřísky tl 25mm, olepené 2mm ABS hranou. Korpus z laminované dřevotřísky tl 18mm, olepené 0,5mm ABS hranou. Součástí skříně je 8ks plastových kontejnerů o rozměrech délka 312 mm x šířka 427 mm x výška 150 mm, včetně plastových pojezdů . Stavitelné nožičky 80mm se soklem a těsnící soklovou lištou. Záda ze sololaku.  Provedení : Buk   Součástí skříně je stříška z laminované dřevotřísky tl. 18mm, olepené 2mm ABS hranou o velikosti š700xv300mm  ± 5 %, která je osazena nad celkovou výškou skříně. Provedení: zelená U630.     1 ks Skříň vysoká  dělené, čtyři plné dveře. Skříň o velikosti š800xh500xv2000mm ± 5 %.  Naložený strop z laminované dřevotřísky tl 25mm, olepené 2mm ABS hranou. Korpus z laminované dřevotřísky tl 18mm, olepené 0,5mm ABS hranou. Čtyři plná dvířka z laminované dřevotřísky tl 18mm, olepené 2mm ABS.  Součástí skříně je šest polic (pět polic stavitelných, jedna police pevná). Stavitelné nožičky 80mm se soklem a těsnící soklovou lištou. Záda ze sololaku. Panty včetně tlumení. Provedení: korpus BUK 381, Čtyři dveře do kombinace šachovnice v provedení zelená U630 a buk 381.                    1ks  Sříň nízká plná dvířka o rozměrech š600xh500xv900mm ± 5 %. Naložený strop z laminované dřevotřísky tl 25mm, olepené 2mm ABS hranou. Korpus z laminované dřevotřísky tl 18mm, olepené 0,5mm ABS hranou. Plná dvířka z laminované dřevotřísky tl 18mm, olepené 2mm ABS.  Součástí skříně jsou dvě stavitelné police. Stavitelné nožičky 80mm se soklem a těsnící soklovou lištou. Záda ze sololaku. Panty včetně tlumení. Provedení: Buk 381.</t>
  </si>
  <si>
    <t>2ks Sříň nízká plná dvířka o rozměrech š600xh500xv900mm ± 5 %. Naložený strop z laminované dřevotřísky tl 25mm, olepené 2mm ABS hranou. Korpus z laminované dřevotřísky tl 18mm, olepené 0,5mm ABS hranou. Plná dvířka z laminované dřevotřísky tl 18mm, olepené 2mm ABS.  Součástí skříně jsou dvě stavitelné police. Stavitelné nožičky 80mm se soklem a těsnící soklovou lištou. Záda ze sololaku. Panty včetně tlumení. Provedení BUK 381.                  1ks Sříň nízká se střední příčkou - otevřená o rozměrech š700xh500xv900mm  ± 5 %. Naložený strop z laminované dřevotřísky tl 25mm, olepené 2mm ABS hranou. Korpus z laminované dřevotřísky tl 18mm, olepené 0,5mm ABS hranou. Součástí skříně je 8ks plastových kontejnerů o rozměrech délka 312 mm x šířka 427 mm x výška 150 mm, včetně plastových pojezdů . Stavitelné nožičky 80mm se soklem a těsnící soklovou lištou. Záda ze sololaku.  Provedení BUK 381.</t>
  </si>
  <si>
    <t>2ks Skříň vysoká úzká dělené, plné dveře o velikosti š400xh500xv2000mm  ± 5 %.  Naložený strop z laminované dřevotřísky tl 25mm, olepené 2mm ABS hranou. Korpus z laminované dřevotřísky tl 18mm, olepené 0,5mm ABS hranou. Dvě plná dvířka z laminované dřevotřísky tl 18mm, olepené 2mm ABS.  Součástí skříně je šest polic (pět polic stavitelných, jedna police pevná). Stavitelné nožičky 80mm se soklem a těsnící soklovou lištou. Záda ze sololaku. Panty včetně tlumení. Provedení: korpus a spodní dveře BUK 381, horní dveře žlutá 134.                              2ks Sříň vysoká dělená - v horní části otevřená ve spodní části se střední příčkou s vloženými plastovými kontejnery - skříň o rozměrech š700xh500xv2000mm  ± 5 %. Naložený strop z laminované dřevotřísky tl 25mm, olepené 2mm ABS hranou. Korpus z laminované dřevotřísky tl 18mm, olepené 0,5mm ABS hranou. Součástí skříně je 8ks plastových kontejnerů o rozměrech délka 312 mm x šířka 427 mm x výška 150 mm, včetně plastových pojezdů . Stavitelné nožičky 80mm se soklem a těsnící soklovou lištou. Záda ze sololaku.  Provedení : Buk 381   Součástí skříně je stříška z laminované dřevotřísky tl. 18mm, olepené 2mm ABS hranou o velikosti š700xv300mm  ± 5 %, která je osazena nad celkovou výškou skříně. Provedení: žlutá 134.        1 ks Skříň vysoká  dělené, čtyři plné dveře. Skříň o velikosti š800xh500xv2000mm  ± 5 %.  Naložený strop z laminované dřevotřísky tl 25mm, olepené 2mm ABS hranou. Korpus z laminované dřevotřísky tl 18mm, olepené 0,5mm ABS hranou. Čtyři plná dvířka z laminované dřevotřísky tl 18mm, olepené 2mm ABS.  Součástí skříně je šest polic (pět polic stavitelných, jedna police pevná). Stavitelné nožičky 80mm se soklem a těsnící soklovou lištou. Záda ze sololaku. Panty včetně tlumení. Provedení: korpus BUK 381, Čtyři dveře do kombinace šachovnice v provedení žlutá 134 a buk 381.</t>
  </si>
  <si>
    <t xml:space="preserve">Kryt radiátorů bude zakrávyt radiátor. Kryt vyroben z laminované dřevotřísky tl 18mm, konstrukce radiátoru je z jeklové konstrukce 40x20 s komaxitovanou úpravou.  v dekoru BUK 381 a dekoru 134. Konstrukce krytu bude před výrobou upravena dle aktuálního stavu radiátorů v místnosti. Velikost radiátorů š1100xv600xh100mm. Radiátor se osazuje 20cm nad podlahou a 5cm od zdi. </t>
  </si>
  <si>
    <t>Skříň vysoká dělená - čtyři plná dvířka. Rozměr š800xv2000xh600mm ± 5 %. Korpuz z laminované dřevotřískly tl. 18mm, olepené 0,5mm ABS hranou. Čtyři plná uzamykatelná dvířka z laminované dřevotřísky tl. 18mm, olepené 2mm ABS hranou. Naložený strop z laminované dřevotřísky tl 18mm, olepené 2mm ABS hranou. Stavitelné nožičky v 80mm se soklovou lištou a těsnící soklovou lištou. Panty včetně tlumičů. Součástí skříně je šest polic (jedna police pevná, ostatní police stavitelné). Provedení: Korpus: K085 light rockford hickory, Dveře: 564 almond.</t>
  </si>
  <si>
    <t>Skříň vysoká dělená - v horní části otevřená ve spodní části plná dvířka. Rozměr š800xv2000xh600mm  ± 5 %. Korpuz z laminované dřevotřískly tl 18mm, olepené 0,5mm ABS hranou. Plná uzamykatelná dvířka z laminované dřevotřísky tl. 18mm, olepené 2mm ABS hranou. Naložený strop z laminované dřevotřísky tl 18mm, olepené 2mm ABS hranou. Stavitelné nožičky v 80mm se soklovou lištou a těsnící soklovou lištou. Panty včetně tlumičů. Součástí skříně je šest polic (jedna police pevná, ostatní police stavitelné) Provedení: Korpus: K085 light rockford hickory, Dveře: 564 almond.</t>
  </si>
  <si>
    <t>Skříň střední - dvě plná dvířka. Rozměr š600xv760xh600mm  ± 5 %. Korpuz z laminované dřevotřískly tl 18mm, olepené 0,5mm ABS hranou. Plná uzamykatelná dvířka z laminované dřevotřísky tl. 18mm, olepené 2mm ABS hranou. Naložený strop z laminované dřevotřísky tl 18mm, olepené 2mm ABS hranou. Stavitelné nožičky v 80mm se soklovou lištou a těsnící soklovou lištou. Panty včetně tlumičů. Součástí skříně je jedna stavitelná police. Provedení: Korpus: K085 light rockford hickory, Dveře: 564 almond.</t>
  </si>
  <si>
    <t>Nástěnný paraván o velikosti š1500xv640mm  ± 5 %. Zaoblený rám z eloxovaného hliníku ve stříbrném odstínu s šedými plastovými rohy. Paraván bude umístěn na stěnu nad pracovní stůl učitele a vykrývá velikost nad pracovní deskou stolu a závěsnou policí.
Tloušťka paravánu je 22 mm. Paraván je dělený na dvě části vloženou vkládací lištou. Horní část keramika popisovatelná fixou ve spodní části je textilní nástěnka.  Součástí dodávky je 1ks Polička s výřezem na skleničku na tužky včetně skleničky - rozměr výrobku 100 x 20 x 105mm  ± 5 %. Provedení stříbrné.                     1ks Dvojitá polička pro zavěšení do lišty Odolná konstrukce, lakovaný povrch stříbrné barvy. - rozměr výrobku 250 x 120 cm x 101.                  1ks Trojitá polička na A4 pro zavěšení do lišty. Odolná konstrukce, lakovaný povrch stříbrné barvy - rozměr výrobku 300 x 250 x 225mm  ± 5 %</t>
  </si>
  <si>
    <t>Pracovní stůl učitele o velikosti š1500xh600xv760mm  ± 5 %. Pracvovní deska z laminované dřevotřísky tl18mm, olepené 2mm ABS. Záda o min. výšce 350mm z laminované dřevotřísky tl 18mm, olepené 2mm ABS hranou. Jeklová konstrukce stolu 40x20 s komaxitovanou úpravou.  Kovová průchodka kabeláže pr. 60mm s kartáčkem.    Provedení: Korpus: K085 light rockford hickory           Kontejner - čtyři uzamykatelné zásuvky, korpus z laminované dřevotřísky tl. 18mm, olepené 0,5mm ABS hranou. Záda pohledová z laminované dřevotřísky tl. 18mm. Čela zásuvek z laminované dřevotřísky tl. 18mm, olepené 2mm ABS hranou. Zásuvky a dna zásuvek z laminované dřevotřísky tl 18mm, olepené 0,5mm ABS hranou. Zásuvky na plnovýsuvech s tlumením.  Provedení: Korpus: K085 light rockford hickory, čela zásuvek: 564 almond.             Polička - dvě střední příčky (polička dělená na tři části vertikálně). V každém oddělení jedna stavitelná police. Velikost: š1500xv580xh300mm  ± 5 %. Korpus z laminované dřevotřísky tl. 18mm, olepené 0,5mm ABS hranou. Záda ze sololaku. Provedení: Korpus: K085 light rockford hickory.</t>
  </si>
  <si>
    <t>Židle učitele - Kancelářská židle - fixní síťovaný opěrák s výškově stavitelnou bederní opěrkou. Nylonoý černý kříˇž pr. 640mm. Kolečka na tvrdý pochr pr. 65mm. Područky výškově stavitelné. Mechanika  -  T-synchro - mechanika umožňuje ergonomické, závislé naklápění sedáku a opěráku (úhel sedáku v rozmezí 1-9°, úhel opěráku v rozmezí 90-111°). Zajištění mechaniky v 5 polohách. Horizontální posuv sedáku 5 cm. Možnost nastavení tuhosti houpání v závislosti na hmotnosti uživatele centrálním šroubem pod sedákem. Antišokový systém zabraňující samovolnému navrácení opěráku při odjištění funkce naklápění.  Parametry textilie: Složení: vrchní vrstva 100% vinyl, spodní vrstva 100% polyester. Gramáž: 685 g/m2 ± 5%, Šířka: 137 cm ± 2 %, Odolnost vůči prodření: 300 000 cyklů (EN ISO 12947:1999 -2). Odolnost vůči ohni: EU EN 1021 Part 1 &amp; 2
Stálost na světle: 5 (EN ISO 105-B02). Stálost při tření: za vlhka 5, za sucha 5 (EN ISO 105–X12)
Speciální povrchová úprava, odolává bakteriím, virům a plísním, které mohou způsobovat zápach a ohrožovat zdraví. Dále je odolná proti tělním tekutinám a olejům.             Velikost - Celková výška 99-111cm výška sedu 44-55cm, šířka sedáku 51cm.</t>
  </si>
  <si>
    <t>2ks Skříň spodní pro dřez či zápustné umyvadlo o velikosti š800xh580xv862mm ± 5 %.  -  Korpuz z laminované dřevotřískly tl 18mm, olepené 0,5mm ABS hranou. Plná dvířka z laminované dřevotřísky tl. 18mm, olepené 2mm ABS hranou. Stavitelné nožičky v 80mm se soklovou lištou a těsnící soklovou lištou. Panty včetně tlumičů. Součástí skříně je jedna stavitelná police. Záda ze sololaku. Provedení  Buk 381 , Dveře: oranžová 132.         1ks Skříň spodní Jedna zásuvka a dva kontejnery. Skříň o velikosti š800xh580xv862mm ± 5 % -  Korpuz z laminované dřevotřískly tl 18mm, olepené 0,5mm ABS hranou. Čela zásuvky a kontejnerů z laminované dřevotřísky tl. 18mm, olepené 2mm ABS hranou. Stavitelné nožičky v 80mm se soklovou lištou a těsnící soklovou lištou. Pojezdy plnovýsuvné s tlumením.  Záda ze sololaku. Provedení:  Buk 381.      1ks Dveře vest. chadničky. Velikost dveří upravit dle dodávky chlazení. Dveře z laminované dřevotřísky tl. 18mm, olepené 2mm ABS hranou. Provedení  Buk 381.              1ks Skříň spodní pro vestavnou troubu o velikosti š600xh580xv862mm ± 5 % -  Korpuz z laminované dřevotřískly tl 18mm, olepené 0,5mm ABS hranou. Sklopná dvířka z laminované dřevotřísky tl. 18mm, olepené 2mm ABS hranou. Stavitelné nožičky v 80mm se soklovou lištou a těsnící soklovou lištou. Panty včetně tlumičů. Záda ze sololaku. Provedení  Buk 381 , Dveře: oranžová 132.                                                                                                            2ks Skříň horní závěsná o velikosti š800xh320xv580mm ± 5 % -  Korpuz z laminované dřevotřískly tl 18mm, olepené 0,5mm ABS hranou. Plná dvířka z laminované dřevotřísky tl. 18mm, olepené 2mm ABS hranou. Panty včetně tlumičů. Součástí skříně je jedna stavitelná police. Záda ze sololaku Provedení  Buk 381.             1ks Skříň horní závěsná o velikosti š600xh320xv580mm ± 5 % -  Korpuz z laminované dřevotřískly tl 18mm, olepené 0,5mm ABS hranou. Plná dvířka z laminované dřevotřísky tl. 18mm, olepené 2mm ABS hranou. Panty včetně tlumičů. Součástí skříně je jedna stavitelná police. Záda ze sololaku. Provedení:  Buk 381, dveře oranžová 132.                             1ks Skříň horní závěsná o velikosti š800xh320xv580mm ± 5 % -  Korpuz z laminované dřevotřískly tl 18mm, olepené 0,5mm ABS hranou. Plná dvířka z laminované dřevotřísky tl. 18mm, olepené 2mm ABS hranou. Panty včetně tlumičů. Součástí skříně je jedna stavitelná police. Záda ze sololaku Provedení  Buk 381, dveře oranžová 132.                       1ks Skříň horní závěsná pro odsavač par o velikosti š600xh320xv320mm ± 5 % -  Korpuz z laminované dřevotřískly tl 18mm, olepené 0,5mm ABS hranou. Plná výklopná dvířka z laminované dřevotřísky tl. 18mm, olepené 2mm ABS hranou. Záda ze sololaku. Provedení  Buk 381.                                                                                                                           Pracovní deska celé sestavy Postforming tl. 38mm.   Obkladová deska mezi pracovní desku a závěsným skříňkami, o tloušťce 8mm v dekoru pracovní desky.                  LED osvětlení linky včetně trafa - LED pásek je zafrézován do dna horních skříněk, cena včetně dopojení.         1ks Dřez s malým odkapem - materiál Granit, horní montáž dřezu, Rozměry vany: 340 x 415 mm. Hloubka dřezu: 190 mm, Velikost sifonu: 3½", Vnější rozměry: 600 x 480 mm,      2ks Baterie Páková stojánková - provedené nerez s průtokem vody do 6l.               1ks Zápustné umyvadlo - oválné, z bílé keramiky s otvorem pro baterii. Celková šířka 56,5cm, výška 18cm.                                                         Cena sestavy obsahuje zapojení dřezu, zápustného umyvadla a baterií na přípojné body.</t>
  </si>
  <si>
    <t>2ks Skříň spodní pro dřez či zápustné umyvadlo o velikosti š800xh580xv862mm  ± 5 % -  Korpuz z laminované dřevotřískly tl 18mm, olepené 0,5mm ABS hranou. Plná dvířka z laminované dřevotřísky tl. 18mm, olepené 2mm ABS hranou. Stavitelné nožičky v 80mm se soklovou lištou a těsnící soklovou lištou. Panty včetně tlumičů. Součástí skříně je jedna stavitelná police. Záda ze sololaku. Provedení: Korpus: K085 light rockford hickory, Dveře: 564 almond.         1ks Skříň spodní dvě zásuvky a dvě plná dvířka. Skříň o velikosti š900xh580xv862mm  ± 5 % -  Korpus z laminované dřevotřískly tl 18mm, olepené 0,5mm ABS hranou. Plná dvířka a zásuvky z laminované dřevotřísky tl. 18mm, olepené 2mm ABS hranou. Stavitelné nožičky v 80mm se soklovou lištou a těsnící soklovou lištou. Panty včetně tlumičů, pojezdy plnovýsuvné s tlumením. Součástí skříně je jedna stavitelná police. Záda ze sololaku. Provedení: Korpus: K085 light rockford hickory, Dveře a čela zásuvek: 564 almond.                 2ks Skříň horní závěsná o velikosti š800xh320xv580mm ± 5 % -  Korpuz z laminované dřevotřískly tl 18mm, olepené 0,5mm ABS hranou. Plná dvířka z laminované dřevotřísky tl. 18mm, olepené 2mm ABS hranou. Panty včetně tlumičů. Součástí skříně je jedna stavitelná police. Záda ze sololaku Provedení: Korpus: K085 light rockford hickory, Dveře: 564 almond.                1ks Skříň horní závěsná v horní části s plnými dvířky, ve spodní části otevřená nika - skříň o celkové velikosti š900xh320xv580mm  ± 5 % -  Korpuz z laminované dřevotřískly tl 18mm, olepené 0,5mm ABS hranou. Plná dvířka z laminované dřevotřísky tl. 18mm, olepené 2mm ABS hranou. Panty včetně tlumičů. Součástí skříně je jedna stavitelná police. Záda ze sololaku.  Provedení: Korpus: K085 light rockford hickory, Dveře: 564 almond.         Pracovní deska celé sestavy Postforming tl. 38mm.   Obkladová deska mezi pracovní desku a závěsným skříňkami, o tloušťce 8mm v dekoru pracovní desky.                  LED osvětlení linky včetně trafa - LED pásek je zafrézován do dna horních skříněk, cena včetně dopojení.         1ks Dřez s malým odkapem - materiál Granit, horní montáž dřezu, Rozměry vany: 340 x 415 mm. Hloubka dřezu: 190 mm, Velikost sifonu: 3½", Vnější rozměry: 600 x 480 mm,        2ks Baterie Páková stojánková - provedené nerez s průtokem vody do 6l.               1ks Zápustné umyvadlo - oválné, z bílé keramiky s otvorem pro baterii. Celková šířka 56,5cm, výška 18cm.                                                         Cena sestavy obsahuje zapojení dřezu, zápustného umyvadla a baterií na přípojné body.</t>
  </si>
  <si>
    <t xml:space="preserve">!!! Před dodávkou je třeba zaměřit a zkontrolovat stavební připravenost, popřípadě do výroby  upravit rozměry nábytkového vybavení !!!
</t>
  </si>
  <si>
    <t>Skříň vysoká dělená - čtyři plná dvířka. Rozměr š800xv2000xh400mm ± 5 %. Korpuz z laminované dřevotřískly tl 18mm, olepené 0,5mm ABS hranou. Čtyři plná uzamykatelná dvířka z laminované dřevotřísky tl. 18mm, olepené 2mm ABS hranou. Naložený strop z laminované dřevotřísky tl 18mm, olepené 2mm ABS hranou. Stavitelné nožičky v 80mm se soklovou lištou a těsnící soklovou lištou. Panty včetně tlumičů. Součástí skříně je šest polic (jedna police pevná, ostatní police stavitelné). Provedení: Korpus: K085 light rockford hickory, Dveře: 564 almond.</t>
  </si>
  <si>
    <t>Skříň vysoká dělená - v horní části otevřená ve spodní části plná dvířka. Rozměr š800xv2000xh400mm ± 5 %. Korpuz z laminované dřevotřískly tl 18mm, olepené 0,5mm ABS hranou. Plná uzamykatelná dvířka z laminované dřevotřísky tl. 18mm, olepené 2mm ABS hranou. Naložený strop z laminované dřevotřísky tl 18mm, olepené 2mm ABS hranou. Stavitelné nožičky v 80mm se soklovou lištou a těsnící soklovou lištou. Panty včetně tlumičů. Součástí skříně je šest polic (jedna police pevná, ostatní police stavitelné) Provedení: Korpus: K085 light rockford hickory, Dveře: 564 almond.</t>
  </si>
  <si>
    <t>Skříň střední - dvě plná dvířka. Rozměr š600xv760xh600mm ± 5 %. Korpuz z laminované dřevotřískly tl 18mm, olepené 0,5mm ABS hranou. Plná uzamykatelná dvířka z laminované dřevotřísky tl. 18mm, olepené 2mm ABS hranou. Naložený strop z laminované dřevotřísky tl 18mm, olepené 2mm ABS hranou. Stavitelné nožičky v 80mm se soklovou lištou a těsnící soklovou lištou. Panty včetně tlumičů. Součástí skříně je jedna stavitelná police. Provedení: Korpus: K085 light rockford hickory, Dveře: 564 almond.</t>
  </si>
  <si>
    <t>Položka obsahuje nakládku, dopravu nábytkového vybavení a montážních techniků včetně vynesení, vlastní montáže a likvidaci obalového materiálu</t>
  </si>
  <si>
    <t>Židle žákovská - Otočná výškově nastavitelná, pojízdná nebo pevná na kluzácích židle s ergonomickým plastovým šálovým sedákem. Jednodílný sedák s opěrákem má otvor v opěradle pro jednoduché uchopení. Plast je polypropylenový se vzduchovým polštářem, snadno omyvatelný. Velikost 6. Možnost výběru z více barev – alespoň 7. Podnoží je složené z kovového pětiramenného kříže opatřeného kolečky (nebo kluzáky) a plynového pístu pro snadné nastavení výšky sedu v rozmezí cca 450–580 mm od podlahy. Certifikováno dle EU ČSN EN 1729 - Židle a stoly pro vzdělávací instituce. Certifikát je povinný výrobce na vyžádání předložit. Cena včetně dopravy a výnosu.</t>
  </si>
  <si>
    <t xml:space="preserve">Stůl učebny pro dva žáky, použitelný jako plocha pro výuku PC učebny. Standardní minimální použité materiály: ocelové profily (min. vel.) ovál 80x25x2mm, D 55x35x2mm, hranol, 30x30x2mm, deska oboustranně laminovaná dřevotřísková deska 22 mm s ABS hranou 2 mm, lepenou voděodolným PUR lepidlem, prášková vypalovací barva s nanopasivací. Možnost kotvení stolu do podlahy. Ve stole v uzamykatelném výklopném kanále je možné umístit rozvody silno/slabo proudu a síť. Tyto rozvody je možné do kanálu zavést nohou stolu. Kanál a pracovní plocha mají mezi sebou mezeru, krytou gumou, kterou se dají kabely používané na stole minimalizovat a tudíž na stole nepřekážejí. Kanál je vyroben z oboustranně laminované dřevotřískové desky o tloušťce 19 mm, ABS hrany o tloušťce min. 2 mm jsou lepeny voděodolným PUR lepidlem. Stůl je uzpůsobený k propojení více stolů do řady vedle sebe, tím je zajištěno snadné protahování kabelů. Rozměry stolu š x v x h 1600 x 760 x 650 mm  ± 2 %..  Provedení: 1715 bříza.  </t>
  </si>
  <si>
    <t xml:space="preserve">Stůl učebny jednoho žáka, použitelný jako plocha pro výuku PC učebny. Standardní minimální použité materiály: ocelové profily (min. vel.) ovál 80x25x2mm, D 55x35x2mm, hranol, 30x30x2mm, deska oboustranně laminovaná dřevotřísková deska 22 mm s ABS hranou 2 mm, lepenou voděodolným PUR lepidlem, prášková vypalovací barva s nanopasivací. Možnost kotvení stolu do podlahy. Ve stole v uzamykatelném výklopném kanále je možné umístit rozvody silno/slabo proudu a síť. Tyto rozvody je možné do kanálu zavést nohou stolu. Kanál a pracovní plocha mají mezi sebou mezeru, krytou gumou, kterou se dají kabely používané na stole minimalizovat a tudíž na stole nepřekážejí. Kanál je vyroben z oboustranně laminované dřevotřískové desky o tloušťce 19 mm, ABS hrany o tloušťce min. 2 mm jsou lepeny voděodolným PUR lepidlem. Stůl je uzpůsobený k propojení více stolů do řady vedle sebe, tím je zajištěno snadné protahování kabelů. Rozměry stolu š x v x h 900 x 760 x 650 mm  ± 2 %..  Provedení: 1715 bříza  </t>
  </si>
  <si>
    <t xml:space="preserve">Stůl učitele, použitelný jako plocha pro výuku PC učebny. Standardní minimální použité materiály: ocelové profily (min. vel.) ovál 80x25x2mm, D 55x35x2mm, hranol, 30x30x2mm, deska oboustranně laminovaná dřevotřísková deska 22 mm s ABS hranou 2 mm, lepenou voděodolným PUR lepidlem, prášková vypalovací barva s nanopasivací. Možnost kotvení stolu do podlahy. Ve stole v uzamykatelném výklopném kanále je možné umístit rozvody silno/slabo proudu a síť. Tyto rozvody je možné do kanálu zavést nohou stolu. Kanál a pracovní plocha mají mezi sebou mezeru, krytou gumou, kterou se dají kabely používané na stole minimalizovat a tudíž na stole nepřekážejí. Kanál je vyroben z oboustranně laminované dřevotřískové desky o tloušťce 19 mm, ABS hrany o tloušťce min. 2 mm jsou lepeny voděodolným PUR lepidlem. Stůl je uzpůsobený k propojení více stolů do řady vedle sebe, tím je zajištěno snadné protahování kabelů. Rozměry stolu š x v x h 1600 x 760 x 650 mm  ± 2 %..  Provedení: 1715 bříza.  </t>
  </si>
  <si>
    <t>Kryt radiátorů bude zakrávyt radiátor. Kryt vyroben z laminované dřevotřísky tl. 18mm, konstrukce radiátoru je z jeklové konstrukce 40x20 s komaxitovanou úpravou.  v dekoru Bříza 1715 a možná kombinace barevného dekoru viz. dekor použitý na židlích žáků. Konstrukce krytu bude před výrobou upravena dle aktuálního stavu radiátorů v místnosti. Velikost radiátorů:  1ks š1100xv600xh100mm. Radiátor se osazuje 20cm nad podlahou a 5cm od zdi.      1ks š2000xv600xh63mm. Radiátor se osazuje 20cm nad podlahou a 5cm od zdi</t>
  </si>
  <si>
    <t xml:space="preserve">Stohovatelné židle jsou vyrobeny z plochooválných ocelových profilů o rozměrech 35×15, 38×20 a 40×20 mm. Jsou k dispozici ve velikostech S, M a XL. Velikost S má rozpětí velikostí 2, 3, 4, velikost M má rozpětí velikostí 3, 4, 5 a velikost XL má rozpětí velikostí 4, 5, 6 (Velikost bude upřesněna před dodávkou nábytku, koncovým uživatelem). Tato židle nabízí velmi rychlé výškové nastavení bez pomoci nářadí, díky čemuž je snadné přizpůsobit si sedací plochu podle potřeby. Sedák je vybaven kolenním ohybem (O), který poskytuje pohodlné a ergonomické sezení. Je opatřen odolným CPL laminátovým povrchem.  Opěráky mají 3D-ohyb, který zajišťuje správnou ergonomii páteře. Plastové koncovky židle jsou standardně v barvě šedé RAL 7040. Tato židle je stohovatelná, což usnadňuje její skladování a transport. Dále je také výškově nastavitelná, což umožňuje individuální přizpůsobení podle potřeby.  Plastové koncovky stolu jsou standardně dodávány v barvě šedé RAL 7040, aby byly šetrné k podlahovým krytinám. Podnože židlí jsou lakované práškovou barvou, vypalovanou v peci. </t>
  </si>
  <si>
    <t>Cena bez DPH za ks</t>
  </si>
  <si>
    <t>Celkem bez DPH</t>
  </si>
  <si>
    <t>Cena celkem s DPH</t>
  </si>
  <si>
    <t xml:space="preserve">Celkem: </t>
  </si>
  <si>
    <t>Celkem:</t>
  </si>
  <si>
    <t>DPH</t>
  </si>
  <si>
    <t>Celkem s DPH</t>
  </si>
  <si>
    <t>Celkem</t>
  </si>
  <si>
    <t>Lavice s lamino deskou a věšáky.
Svařovaná konstrukce z ocelových profilů 60x30 mm, sedací plocha a opěrka - šedé lamino s ABS hranou, plastové kluzáky.
7 velkých věšáků, 14 malých věšáků. 
Nad opěrkou kovová zástěna z perforovaného plechu - slouží k zamezení ušpinění zavěšeného oblečení od stěny.
Povrchová úprava práškovou barvou. Barva šedá - RAL 7035
Provedení sedáku:  bukové latě.  Vnější rozměry (VxŠxH): 1800 x 1500 x 430 mm</t>
  </si>
  <si>
    <t>Šatní lavice s věšáky (10 velkých a 20 malých). Lavice s lamino deskou a věšáky.
Svařovaná konstrukce z ocelových profilů 60x30 mm, sedací plocha a opěrka - šedé lamino s ABS hranou, plastové kluzáky.
10 velkých věšáků, 20 malých věšáků. 
Nad opěrkou kovová zástěna z perforovaného plechu - slouží k zamezení ušpinění zavěšeného oblečení od stěny.
Povrchová úprava práškovou barvou. Barva šedá - RAL 7035
Provedení sedáku:  bukové latě.  Vnější rozměry (VxŠxH): 1800 x 2000 x 430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</si>
</sst>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13">
    <font>
      <sz val="11"/>
      <color theme="1"/>
      <name val="Calibri"/>
      <family val="2"/>
      <charset val="238"/>
      <scheme val="minor"/>
    </font>
    <font>
      <b/>
      <sz val="11"/>
      <color theme="1"/>
      <name val="Calibri"/>
      <family val="2"/>
      <charset val="238"/>
      <scheme val="minor"/>
    </font>
    <font>
      <sz val="9"/>
      <color theme="1"/>
      <name val="Calibri"/>
      <family val="2"/>
      <charset val="238"/>
      <scheme val="minor"/>
    </font>
    <font>
      <b/>
      <sz val="14"/>
      <color theme="1"/>
      <name val="Calibri"/>
      <family val="2"/>
      <charset val="238"/>
      <scheme val="minor"/>
    </font>
    <font>
      <sz val="14"/>
      <color theme="1"/>
      <name val="Calibri"/>
      <family val="2"/>
      <charset val="238"/>
      <scheme val="minor"/>
    </font>
    <font>
      <b/>
      <sz val="9"/>
      <color theme="1"/>
      <name val="Calibri"/>
      <family val="2"/>
      <charset val="238"/>
      <scheme val="minor"/>
    </font>
    <font>
      <b/>
      <sz val="20"/>
      <color theme="1"/>
      <name val="Calibri"/>
      <family val="2"/>
      <charset val="238"/>
      <scheme val="minor"/>
    </font>
    <font>
      <sz val="11"/>
      <color rgb="FF020202"/>
      <name val="Arial"/>
      <family val="2"/>
      <charset val="238"/>
    </font>
    <font>
      <b/>
      <sz val="14"/>
      <color rgb="FFFF0000"/>
      <name val="Calibri"/>
      <family val="2"/>
      <charset val="238"/>
      <scheme val="minor"/>
    </font>
    <font>
      <sz val="12"/>
      <color theme="1"/>
      <name val="Calibri"/>
      <family val="2"/>
      <charset val="238"/>
      <scheme val="minor"/>
    </font>
    <font>
      <sz val="11"/>
      <color theme="1"/>
      <name val="Calibri"/>
      <family val="2"/>
      <charset val="238"/>
      <scheme val="minor"/>
    </font>
    <font>
      <sz val="11"/>
      <color rgb="FF000000"/>
      <name val="Aptos"/>
    </font>
    <font>
      <b/>
      <sz val="11"/>
      <color rgb="FFFF0000"/>
      <name val="Calibri"/>
      <family val="2"/>
      <charset val="238"/>
      <scheme val="minor"/>
    </font>
  </fonts>
  <fills count="6">
    <fill>
      <patternFill patternType="none"/>
    </fill>
    <fill>
      <patternFill patternType="gray125"/>
    </fill>
    <fill>
      <patternFill patternType="solid">
        <fgColor theme="2" tint="-9.9978637043366805E-2"/>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4" fontId="10" fillId="0" borderId="0" applyFont="0" applyFill="0" applyBorder="0" applyAlignment="0" applyProtection="0"/>
  </cellStyleXfs>
  <cellXfs count="169">
    <xf numFmtId="0" fontId="0" fillId="0" borderId="0" xfId="0"/>
    <xf numFmtId="0" fontId="1" fillId="0" borderId="0" xfId="0" applyFont="1"/>
    <xf numFmtId="0" fontId="4" fillId="0" borderId="5" xfId="0" applyFont="1" applyBorder="1" applyAlignment="1">
      <alignment horizontal="center"/>
    </xf>
    <xf numFmtId="0" fontId="5" fillId="3" borderId="10" xfId="0" applyFont="1" applyFill="1" applyBorder="1" applyAlignment="1">
      <alignment horizontal="center" vertical="center" wrapText="1"/>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wrapText="1"/>
    </xf>
    <xf numFmtId="0" fontId="3" fillId="0" borderId="4" xfId="0" applyFont="1" applyBorder="1" applyAlignment="1">
      <alignment horizontal="center" vertical="center"/>
    </xf>
    <xf numFmtId="0" fontId="2" fillId="4" borderId="7" xfId="0" applyFont="1" applyFill="1" applyBorder="1" applyAlignment="1">
      <alignment horizontal="center" vertical="center"/>
    </xf>
    <xf numFmtId="0" fontId="2" fillId="4" borderId="1" xfId="0" applyFont="1" applyFill="1" applyBorder="1" applyAlignment="1">
      <alignment vertical="center" wrapText="1"/>
    </xf>
    <xf numFmtId="0" fontId="5" fillId="2" borderId="15" xfId="0" applyFont="1" applyFill="1" applyBorder="1" applyAlignment="1">
      <alignment horizontal="left"/>
    </xf>
    <xf numFmtId="0" fontId="5" fillId="2" borderId="16" xfId="0" applyFont="1" applyFill="1" applyBorder="1" applyAlignment="1">
      <alignment horizontal="left"/>
    </xf>
    <xf numFmtId="0" fontId="5" fillId="2" borderId="15" xfId="0" applyFont="1" applyFill="1" applyBorder="1" applyAlignment="1">
      <alignment horizontal="center"/>
    </xf>
    <xf numFmtId="3" fontId="2" fillId="4" borderId="6" xfId="0" applyNumberFormat="1" applyFont="1" applyFill="1" applyBorder="1" applyAlignment="1">
      <alignment horizontal="left"/>
    </xf>
    <xf numFmtId="0" fontId="2" fillId="4" borderId="14" xfId="0" applyFont="1" applyFill="1" applyBorder="1" applyAlignment="1">
      <alignment horizontal="left" vertical="center"/>
    </xf>
    <xf numFmtId="0" fontId="5" fillId="2" borderId="15" xfId="0" applyFont="1" applyFill="1" applyBorder="1" applyAlignment="1">
      <alignment horizontal="center" vertical="center"/>
    </xf>
    <xf numFmtId="0" fontId="0" fillId="0" borderId="5" xfId="0" applyBorder="1" applyAlignment="1">
      <alignment vertical="center"/>
    </xf>
    <xf numFmtId="0" fontId="2" fillId="4" borderId="17" xfId="0" applyFont="1" applyFill="1" applyBorder="1" applyAlignment="1">
      <alignment horizontal="center" vertical="center"/>
    </xf>
    <xf numFmtId="0" fontId="2" fillId="4" borderId="18" xfId="0" applyFont="1" applyFill="1" applyBorder="1" applyAlignment="1">
      <alignment vertical="center" wrapText="1"/>
    </xf>
    <xf numFmtId="0" fontId="2" fillId="4" borderId="20" xfId="0" applyFont="1" applyFill="1" applyBorder="1" applyAlignment="1">
      <alignment horizontal="center" vertical="center"/>
    </xf>
    <xf numFmtId="0" fontId="2" fillId="4" borderId="22" xfId="0" applyFont="1" applyFill="1" applyBorder="1" applyAlignment="1">
      <alignment vertical="center" wrapText="1"/>
    </xf>
    <xf numFmtId="0" fontId="5" fillId="3" borderId="13" xfId="0" applyFont="1" applyFill="1" applyBorder="1" applyAlignment="1">
      <alignment horizontal="left" vertical="center" wrapText="1"/>
    </xf>
    <xf numFmtId="0" fontId="2" fillId="4" borderId="18" xfId="0" applyFont="1" applyFill="1" applyBorder="1" applyAlignment="1">
      <alignment horizontal="left" vertical="center"/>
    </xf>
    <xf numFmtId="0" fontId="4" fillId="0" borderId="4" xfId="0" applyFont="1" applyBorder="1" applyAlignment="1">
      <alignment horizontal="left"/>
    </xf>
    <xf numFmtId="0" fontId="0" fillId="0" borderId="0" xfId="0" applyAlignment="1">
      <alignment horizontal="left"/>
    </xf>
    <xf numFmtId="0" fontId="7" fillId="0" borderId="15" xfId="0" applyFont="1" applyBorder="1" applyAlignment="1">
      <alignment horizontal="center" vertical="center"/>
    </xf>
    <xf numFmtId="0" fontId="2" fillId="4" borderId="21" xfId="0" applyFont="1" applyFill="1" applyBorder="1" applyAlignment="1">
      <alignment horizontal="left" vertical="center" wrapText="1"/>
    </xf>
    <xf numFmtId="0" fontId="0" fillId="4" borderId="0" xfId="0" applyFill="1"/>
    <xf numFmtId="0" fontId="1" fillId="4" borderId="0" xfId="0" applyFont="1" applyFill="1"/>
    <xf numFmtId="44" fontId="0" fillId="0" borderId="0" xfId="1" applyFont="1"/>
    <xf numFmtId="0" fontId="0" fillId="0" borderId="30" xfId="0" applyBorder="1"/>
    <xf numFmtId="0" fontId="0" fillId="0" borderId="10" xfId="0" applyFill="1" applyBorder="1"/>
    <xf numFmtId="0" fontId="0" fillId="0" borderId="30" xfId="0" applyFill="1" applyBorder="1"/>
    <xf numFmtId="0" fontId="2" fillId="4" borderId="33" xfId="0" applyFont="1" applyFill="1" applyBorder="1" applyAlignment="1">
      <alignment horizontal="left" vertical="center" wrapText="1"/>
    </xf>
    <xf numFmtId="0" fontId="2" fillId="4" borderId="31" xfId="0" applyFont="1" applyFill="1" applyBorder="1" applyAlignment="1">
      <alignment vertical="center" wrapText="1"/>
    </xf>
    <xf numFmtId="0" fontId="2" fillId="4" borderId="34" xfId="0" applyFont="1" applyFill="1" applyBorder="1" applyAlignment="1">
      <alignment horizontal="center" vertical="center"/>
    </xf>
    <xf numFmtId="0" fontId="2" fillId="4" borderId="1" xfId="0" applyFont="1" applyFill="1" applyBorder="1" applyAlignment="1">
      <alignment horizontal="left" vertical="center" wrapText="1"/>
    </xf>
    <xf numFmtId="0" fontId="2" fillId="4" borderId="35" xfId="0" applyFont="1" applyFill="1" applyBorder="1" applyAlignment="1">
      <alignment horizontal="left" vertical="center" wrapText="1"/>
    </xf>
    <xf numFmtId="0" fontId="2" fillId="4" borderId="9" xfId="0" applyFont="1" applyFill="1" applyBorder="1" applyAlignment="1">
      <alignment vertical="center" wrapText="1"/>
    </xf>
    <xf numFmtId="1" fontId="2" fillId="0" borderId="6" xfId="0" applyNumberFormat="1" applyFont="1" applyBorder="1" applyAlignment="1">
      <alignment horizontal="left"/>
    </xf>
    <xf numFmtId="0" fontId="0" fillId="0" borderId="26" xfId="0" applyBorder="1"/>
    <xf numFmtId="0" fontId="0" fillId="0" borderId="0" xfId="0" applyBorder="1"/>
    <xf numFmtId="44" fontId="0" fillId="0" borderId="0" xfId="1" applyFont="1" applyBorder="1"/>
    <xf numFmtId="44" fontId="0" fillId="0" borderId="27" xfId="1" applyFont="1" applyBorder="1"/>
    <xf numFmtId="0" fontId="0" fillId="0" borderId="0" xfId="0" applyBorder="1" applyAlignment="1">
      <alignment horizontal="left"/>
    </xf>
    <xf numFmtId="0" fontId="0" fillId="0" borderId="27" xfId="0" applyBorder="1"/>
    <xf numFmtId="0" fontId="5" fillId="2" borderId="26" xfId="0" applyFont="1" applyFill="1" applyBorder="1" applyAlignment="1">
      <alignment horizontal="left"/>
    </xf>
    <xf numFmtId="4" fontId="4" fillId="0" borderId="6" xfId="0" applyNumberFormat="1" applyFont="1" applyBorder="1" applyAlignment="1">
      <alignment vertical="center"/>
    </xf>
    <xf numFmtId="0" fontId="2" fillId="4" borderId="6" xfId="0" applyFont="1" applyFill="1" applyBorder="1" applyAlignment="1"/>
    <xf numFmtId="4" fontId="2" fillId="2" borderId="23" xfId="0" applyNumberFormat="1" applyFont="1" applyFill="1" applyBorder="1" applyAlignment="1">
      <alignment vertical="center"/>
    </xf>
    <xf numFmtId="4" fontId="2" fillId="2" borderId="37" xfId="0" applyNumberFormat="1" applyFont="1" applyFill="1" applyBorder="1" applyAlignment="1">
      <alignment vertical="center"/>
    </xf>
    <xf numFmtId="4" fontId="2" fillId="2" borderId="19" xfId="0" applyNumberFormat="1" applyFont="1" applyFill="1" applyBorder="1" applyAlignment="1">
      <alignment vertical="center"/>
    </xf>
    <xf numFmtId="4" fontId="2" fillId="2" borderId="32" xfId="0" applyNumberFormat="1" applyFont="1" applyFill="1" applyBorder="1" applyAlignment="1">
      <alignment vertical="center"/>
    </xf>
    <xf numFmtId="4" fontId="2" fillId="2" borderId="8" xfId="0" applyNumberFormat="1" applyFont="1" applyFill="1" applyBorder="1" applyAlignment="1">
      <alignment vertical="center"/>
    </xf>
    <xf numFmtId="0" fontId="11" fillId="0" borderId="0" xfId="0" applyFont="1"/>
    <xf numFmtId="0" fontId="1" fillId="0" borderId="0" xfId="0" applyFont="1" applyAlignment="1">
      <alignment wrapText="1"/>
    </xf>
    <xf numFmtId="4" fontId="2" fillId="2" borderId="38" xfId="0" applyNumberFormat="1" applyFont="1" applyFill="1" applyBorder="1" applyAlignment="1">
      <alignment vertical="center"/>
    </xf>
    <xf numFmtId="4" fontId="2" fillId="2" borderId="39" xfId="0" applyNumberFormat="1" applyFont="1" applyFill="1" applyBorder="1" applyAlignment="1">
      <alignment vertical="center"/>
    </xf>
    <xf numFmtId="4" fontId="2" fillId="2" borderId="40" xfId="0" applyNumberFormat="1" applyFont="1" applyFill="1" applyBorder="1" applyAlignment="1">
      <alignment vertical="center"/>
    </xf>
    <xf numFmtId="0" fontId="1" fillId="0" borderId="20" xfId="0" applyFont="1" applyBorder="1" applyAlignment="1">
      <alignment wrapText="1"/>
    </xf>
    <xf numFmtId="0" fontId="1" fillId="0" borderId="22" xfId="0" applyFont="1" applyBorder="1" applyAlignment="1">
      <alignment wrapText="1"/>
    </xf>
    <xf numFmtId="0" fontId="1" fillId="0" borderId="23" xfId="0" applyFont="1" applyBorder="1" applyAlignment="1">
      <alignment wrapText="1"/>
    </xf>
    <xf numFmtId="4" fontId="4" fillId="0" borderId="4" xfId="0" applyNumberFormat="1" applyFont="1" applyBorder="1" applyAlignment="1">
      <alignment vertical="center"/>
    </xf>
    <xf numFmtId="44" fontId="0" fillId="4" borderId="1" xfId="1" applyFont="1" applyFill="1" applyBorder="1" applyAlignment="1">
      <alignment horizontal="center" vertical="center"/>
    </xf>
    <xf numFmtId="44" fontId="0" fillId="4" borderId="8" xfId="1" applyFont="1" applyFill="1" applyBorder="1" applyAlignment="1">
      <alignment horizontal="center" vertical="center"/>
    </xf>
    <xf numFmtId="44" fontId="1" fillId="4" borderId="7" xfId="1" applyFont="1" applyFill="1" applyBorder="1" applyAlignment="1">
      <alignment horizontal="center" vertical="center"/>
    </xf>
    <xf numFmtId="44" fontId="1" fillId="4" borderId="17" xfId="1" applyFont="1" applyFill="1" applyBorder="1" applyAlignment="1">
      <alignment horizontal="center" vertical="center"/>
    </xf>
    <xf numFmtId="44" fontId="0" fillId="5" borderId="11" xfId="1" applyFont="1" applyFill="1" applyBorder="1"/>
    <xf numFmtId="44" fontId="0" fillId="5" borderId="12" xfId="1" applyFont="1" applyFill="1" applyBorder="1"/>
    <xf numFmtId="44" fontId="1" fillId="5" borderId="10" xfId="1" applyFont="1" applyFill="1" applyBorder="1"/>
    <xf numFmtId="44" fontId="0" fillId="4" borderId="14" xfId="1" applyFont="1" applyFill="1" applyBorder="1" applyAlignment="1">
      <alignment horizontal="center" vertical="center"/>
    </xf>
    <xf numFmtId="44" fontId="0" fillId="4" borderId="41" xfId="1" applyFont="1" applyFill="1" applyBorder="1" applyAlignment="1">
      <alignment horizontal="center" vertical="center"/>
    </xf>
    <xf numFmtId="44" fontId="0" fillId="4" borderId="19" xfId="1" applyFont="1" applyFill="1" applyBorder="1" applyAlignment="1">
      <alignment horizontal="center" vertical="center"/>
    </xf>
    <xf numFmtId="44" fontId="0" fillId="5" borderId="12" xfId="1" applyFont="1" applyFill="1" applyBorder="1" applyAlignment="1">
      <alignment horizontal="center" vertical="center"/>
    </xf>
    <xf numFmtId="44" fontId="0" fillId="0" borderId="0" xfId="1" applyFont="1" applyAlignment="1">
      <alignment horizontal="center" vertical="center"/>
    </xf>
    <xf numFmtId="44" fontId="1" fillId="0" borderId="0" xfId="1" applyFont="1" applyAlignment="1">
      <alignment horizontal="center" vertical="center"/>
    </xf>
    <xf numFmtId="44" fontId="1" fillId="0" borderId="20" xfId="1" applyFont="1" applyBorder="1" applyAlignment="1">
      <alignment horizontal="center" vertical="center" wrapText="1"/>
    </xf>
    <xf numFmtId="44" fontId="1" fillId="0" borderId="22" xfId="1" applyFont="1" applyBorder="1" applyAlignment="1">
      <alignment horizontal="center" vertical="center" wrapText="1"/>
    </xf>
    <xf numFmtId="44" fontId="1" fillId="0" borderId="23" xfId="1" applyFont="1" applyBorder="1" applyAlignment="1">
      <alignment horizontal="center" vertical="center" wrapText="1"/>
    </xf>
    <xf numFmtId="44" fontId="0" fillId="0" borderId="1" xfId="1" applyFont="1" applyBorder="1" applyAlignment="1">
      <alignment horizontal="center" vertical="center"/>
    </xf>
    <xf numFmtId="44" fontId="1" fillId="0" borderId="1" xfId="1" applyFont="1" applyBorder="1" applyAlignment="1">
      <alignment horizontal="center" vertical="center"/>
    </xf>
    <xf numFmtId="44" fontId="1" fillId="4" borderId="1" xfId="1" applyFont="1" applyFill="1" applyBorder="1" applyAlignment="1">
      <alignment horizontal="center" vertical="center"/>
    </xf>
    <xf numFmtId="44" fontId="1" fillId="0" borderId="18" xfId="1" applyFont="1" applyBorder="1" applyAlignment="1">
      <alignment horizontal="center" vertical="center"/>
    </xf>
    <xf numFmtId="44" fontId="0" fillId="5" borderId="10" xfId="1" applyFont="1" applyFill="1" applyBorder="1" applyAlignment="1">
      <alignment horizontal="center" vertical="center"/>
    </xf>
    <xf numFmtId="44" fontId="0" fillId="5" borderId="4" xfId="1" applyFont="1" applyFill="1" applyBorder="1" applyAlignment="1">
      <alignment horizontal="center" vertical="center"/>
    </xf>
    <xf numFmtId="44" fontId="0" fillId="4" borderId="0" xfId="1" applyFont="1" applyFill="1" applyAlignment="1">
      <alignment horizontal="center" vertical="center"/>
    </xf>
    <xf numFmtId="0" fontId="0" fillId="0" borderId="28" xfId="0" applyBorder="1" applyAlignment="1"/>
    <xf numFmtId="0" fontId="0" fillId="0" borderId="36" xfId="0" applyFill="1" applyBorder="1" applyAlignment="1"/>
    <xf numFmtId="0" fontId="0" fillId="0" borderId="36" xfId="0" applyBorder="1" applyAlignment="1"/>
    <xf numFmtId="0" fontId="0" fillId="0" borderId="3" xfId="0" applyBorder="1" applyAlignment="1"/>
    <xf numFmtId="44" fontId="0" fillId="0" borderId="15" xfId="1" applyFont="1" applyBorder="1" applyAlignment="1">
      <alignment horizontal="center"/>
    </xf>
    <xf numFmtId="44" fontId="0" fillId="0" borderId="4" xfId="1" applyFont="1" applyBorder="1" applyAlignment="1">
      <alignment horizontal="center"/>
    </xf>
    <xf numFmtId="44" fontId="0" fillId="0" borderId="15" xfId="0" applyNumberFormat="1" applyBorder="1" applyAlignment="1"/>
    <xf numFmtId="44" fontId="0" fillId="0" borderId="4" xfId="0" applyNumberFormat="1" applyBorder="1" applyAlignment="1"/>
    <xf numFmtId="44" fontId="1" fillId="0" borderId="0" xfId="1" applyFont="1"/>
    <xf numFmtId="44" fontId="1" fillId="5" borderId="10" xfId="1" applyFont="1" applyFill="1" applyBorder="1" applyAlignment="1">
      <alignment horizontal="center" vertical="center"/>
    </xf>
    <xf numFmtId="44" fontId="0" fillId="4" borderId="42" xfId="1" applyFont="1" applyFill="1" applyBorder="1" applyAlignment="1">
      <alignment horizontal="center" vertical="center"/>
    </xf>
    <xf numFmtId="44" fontId="1" fillId="0" borderId="9" xfId="1" applyFont="1" applyBorder="1" applyAlignment="1">
      <alignment horizontal="center" vertical="center"/>
    </xf>
    <xf numFmtId="44" fontId="0" fillId="4" borderId="9" xfId="1" applyFont="1" applyFill="1" applyBorder="1" applyAlignment="1">
      <alignment horizontal="center" vertical="center"/>
    </xf>
    <xf numFmtId="44" fontId="0" fillId="4" borderId="37" xfId="1" applyFont="1" applyFill="1" applyBorder="1" applyAlignment="1">
      <alignment horizontal="center" vertical="center"/>
    </xf>
    <xf numFmtId="44" fontId="1" fillId="0" borderId="10" xfId="1" applyFont="1" applyBorder="1" applyAlignment="1">
      <alignment horizontal="center" vertical="center" wrapText="1"/>
    </xf>
    <xf numFmtId="44" fontId="1" fillId="0" borderId="11" xfId="1" applyFont="1" applyBorder="1" applyAlignment="1">
      <alignment horizontal="center" vertical="center" wrapText="1"/>
    </xf>
    <xf numFmtId="44" fontId="1" fillId="0" borderId="12" xfId="1" applyFont="1" applyBorder="1" applyAlignment="1">
      <alignment horizontal="center" vertical="center" wrapText="1"/>
    </xf>
    <xf numFmtId="44" fontId="0" fillId="4" borderId="18" xfId="1" applyFont="1" applyFill="1" applyBorder="1" applyAlignment="1">
      <alignment horizontal="center" vertical="center"/>
    </xf>
    <xf numFmtId="0" fontId="1" fillId="5" borderId="5" xfId="0" applyFont="1" applyFill="1" applyBorder="1"/>
    <xf numFmtId="44" fontId="0" fillId="5" borderId="11" xfId="1" applyFont="1" applyFill="1" applyBorder="1" applyAlignment="1">
      <alignment horizontal="center" vertical="center"/>
    </xf>
    <xf numFmtId="44" fontId="1" fillId="5" borderId="5" xfId="1" applyFont="1" applyFill="1" applyBorder="1" applyAlignment="1">
      <alignment horizontal="center" vertical="center"/>
    </xf>
    <xf numFmtId="44" fontId="0" fillId="0" borderId="15" xfId="0" applyNumberFormat="1" applyFill="1" applyBorder="1" applyAlignment="1"/>
    <xf numFmtId="44" fontId="12" fillId="5" borderId="15" xfId="1" applyFont="1" applyFill="1" applyBorder="1"/>
    <xf numFmtId="44" fontId="1" fillId="5" borderId="4" xfId="1" applyFont="1" applyFill="1" applyBorder="1"/>
    <xf numFmtId="44" fontId="1" fillId="5" borderId="15" xfId="1" applyFont="1" applyFill="1" applyBorder="1"/>
    <xf numFmtId="44" fontId="0" fillId="4" borderId="43" xfId="1" applyFont="1" applyFill="1" applyBorder="1" applyAlignment="1">
      <alignment horizontal="center" vertical="center"/>
    </xf>
    <xf numFmtId="44" fontId="0" fillId="4" borderId="44" xfId="1" applyFont="1" applyFill="1" applyBorder="1" applyAlignment="1">
      <alignment horizontal="center" vertical="center"/>
    </xf>
    <xf numFmtId="0" fontId="0" fillId="5" borderId="5" xfId="0" applyFill="1" applyBorder="1"/>
    <xf numFmtId="44" fontId="0" fillId="5" borderId="4" xfId="0" applyNumberFormat="1" applyFill="1" applyBorder="1"/>
    <xf numFmtId="44" fontId="0" fillId="5" borderId="6" xfId="0" applyNumberFormat="1" applyFill="1" applyBorder="1"/>
    <xf numFmtId="44" fontId="1" fillId="0" borderId="30" xfId="1" applyFont="1" applyBorder="1" applyAlignment="1">
      <alignment vertical="center" wrapText="1"/>
    </xf>
    <xf numFmtId="44" fontId="1" fillId="0" borderId="7" xfId="1" applyFont="1" applyBorder="1" applyAlignment="1">
      <alignment vertical="center"/>
    </xf>
    <xf numFmtId="44" fontId="1" fillId="0" borderId="28" xfId="1" applyFont="1" applyBorder="1" applyAlignment="1">
      <alignment vertical="center"/>
    </xf>
    <xf numFmtId="44" fontId="1" fillId="0" borderId="7" xfId="1" applyFont="1" applyBorder="1" applyAlignment="1">
      <alignment horizontal="center" vertical="center"/>
    </xf>
    <xf numFmtId="44" fontId="1" fillId="0" borderId="34" xfId="1" applyFont="1" applyBorder="1" applyAlignment="1">
      <alignment horizontal="center" vertical="center"/>
    </xf>
    <xf numFmtId="44" fontId="1" fillId="5" borderId="45" xfId="1" applyFont="1" applyFill="1" applyBorder="1" applyAlignment="1">
      <alignment horizontal="center" vertical="center"/>
    </xf>
    <xf numFmtId="44" fontId="1" fillId="5" borderId="46" xfId="1" applyFont="1" applyFill="1" applyBorder="1"/>
    <xf numFmtId="44" fontId="1" fillId="5" borderId="47" xfId="1" applyFont="1" applyFill="1" applyBorder="1"/>
    <xf numFmtId="44" fontId="1" fillId="5" borderId="34" xfId="1" applyFont="1" applyFill="1" applyBorder="1" applyAlignment="1">
      <alignment horizontal="center" vertical="center"/>
    </xf>
    <xf numFmtId="44" fontId="0" fillId="5" borderId="9" xfId="1" applyFont="1" applyFill="1" applyBorder="1" applyAlignment="1">
      <alignment horizontal="center" vertical="center"/>
    </xf>
    <xf numFmtId="44" fontId="0" fillId="5" borderId="37" xfId="1" applyFont="1" applyFill="1" applyBorder="1" applyAlignment="1">
      <alignment horizontal="center" vertical="center"/>
    </xf>
    <xf numFmtId="0" fontId="5" fillId="0" borderId="4" xfId="0" applyFont="1" applyBorder="1" applyAlignment="1">
      <alignment horizontal="left"/>
    </xf>
    <xf numFmtId="0" fontId="6" fillId="2" borderId="24" xfId="0" applyFont="1" applyFill="1" applyBorder="1" applyAlignment="1">
      <alignment horizontal="center"/>
    </xf>
    <xf numFmtId="0" fontId="6" fillId="2" borderId="2" xfId="0" applyFont="1" applyFill="1" applyBorder="1" applyAlignment="1">
      <alignment horizontal="center"/>
    </xf>
    <xf numFmtId="0" fontId="6" fillId="2" borderId="25" xfId="0" applyFont="1" applyFill="1" applyBorder="1" applyAlignment="1">
      <alignment horizont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4" borderId="4" xfId="0" applyFont="1" applyFill="1" applyBorder="1" applyAlignment="1">
      <alignment horizontal="left"/>
    </xf>
    <xf numFmtId="0" fontId="4" fillId="0" borderId="24" xfId="0" applyFont="1" applyBorder="1" applyAlignment="1">
      <alignment horizontal="left" vertical="top" wrapText="1"/>
    </xf>
    <xf numFmtId="0" fontId="4" fillId="0" borderId="2" xfId="0" applyFont="1" applyBorder="1" applyAlignment="1">
      <alignment horizontal="left" vertical="top" wrapText="1"/>
    </xf>
    <xf numFmtId="0" fontId="4" fillId="0" borderId="25" xfId="0" applyFont="1" applyBorder="1" applyAlignment="1">
      <alignment horizontal="left" vertical="top" wrapText="1"/>
    </xf>
    <xf numFmtId="0" fontId="4" fillId="0" borderId="26" xfId="0" applyFont="1" applyBorder="1" applyAlignment="1">
      <alignment horizontal="left" vertical="top" wrapText="1"/>
    </xf>
    <xf numFmtId="0" fontId="4" fillId="0" borderId="0" xfId="0" applyFont="1" applyBorder="1" applyAlignment="1">
      <alignment horizontal="left" vertical="top" wrapText="1"/>
    </xf>
    <xf numFmtId="0" fontId="4" fillId="0" borderId="27" xfId="0" applyFont="1" applyBorder="1" applyAlignment="1">
      <alignment horizontal="left" vertical="top" wrapText="1"/>
    </xf>
    <xf numFmtId="0" fontId="4" fillId="0" borderId="28" xfId="0" applyFont="1" applyBorder="1" applyAlignment="1">
      <alignment horizontal="left" vertical="top" wrapText="1"/>
    </xf>
    <xf numFmtId="0" fontId="4" fillId="0" borderId="3" xfId="0" applyFont="1" applyBorder="1" applyAlignment="1">
      <alignment horizontal="left" vertical="top" wrapText="1"/>
    </xf>
    <xf numFmtId="0" fontId="4" fillId="0" borderId="29" xfId="0" applyFont="1" applyBorder="1" applyAlignment="1">
      <alignment horizontal="left" vertical="top" wrapText="1"/>
    </xf>
    <xf numFmtId="0" fontId="5" fillId="4" borderId="5" xfId="0" applyFont="1" applyFill="1" applyBorder="1" applyAlignment="1">
      <alignment horizontal="center"/>
    </xf>
    <xf numFmtId="0" fontId="5" fillId="4" borderId="4" xfId="0" applyFont="1" applyFill="1" applyBorder="1" applyAlignment="1">
      <alignment horizontal="center"/>
    </xf>
    <xf numFmtId="0" fontId="5" fillId="4" borderId="6" xfId="0" applyFont="1" applyFill="1" applyBorder="1" applyAlignment="1">
      <alignment horizontal="center"/>
    </xf>
    <xf numFmtId="0" fontId="2" fillId="4" borderId="0" xfId="0" applyFont="1" applyFill="1" applyAlignment="1">
      <alignment horizontal="center" wrapText="1"/>
    </xf>
    <xf numFmtId="0" fontId="2" fillId="4" borderId="3" xfId="0" applyFont="1" applyFill="1" applyBorder="1" applyAlignment="1">
      <alignment horizontal="center" wrapText="1"/>
    </xf>
    <xf numFmtId="0" fontId="0" fillId="0" borderId="5" xfId="0" applyBorder="1" applyAlignment="1">
      <alignment horizontal="center" wrapText="1"/>
    </xf>
    <xf numFmtId="0" fontId="0" fillId="0" borderId="4" xfId="0" applyBorder="1" applyAlignment="1">
      <alignment horizontal="center"/>
    </xf>
    <xf numFmtId="0" fontId="0" fillId="0" borderId="6" xfId="0" applyBorder="1" applyAlignment="1">
      <alignment horizontal="center"/>
    </xf>
    <xf numFmtId="0" fontId="8" fillId="3" borderId="5" xfId="0" applyFont="1" applyFill="1" applyBorder="1" applyAlignment="1">
      <alignment horizontal="left" vertical="center" wrapText="1"/>
    </xf>
    <xf numFmtId="0" fontId="8" fillId="3" borderId="4" xfId="0" applyFont="1" applyFill="1" applyBorder="1" applyAlignment="1">
      <alignment horizontal="left" vertical="center" wrapText="1"/>
    </xf>
    <xf numFmtId="0" fontId="8" fillId="3" borderId="6" xfId="0" applyFont="1" applyFill="1" applyBorder="1" applyAlignment="1">
      <alignment horizontal="left" vertical="center" wrapText="1"/>
    </xf>
    <xf numFmtId="0" fontId="5" fillId="0" borderId="5" xfId="0" applyFont="1" applyBorder="1" applyAlignment="1">
      <alignment horizontal="center"/>
    </xf>
    <xf numFmtId="0" fontId="5" fillId="0" borderId="4" xfId="0" applyFont="1" applyBorder="1" applyAlignment="1">
      <alignment horizontal="center"/>
    </xf>
    <xf numFmtId="0" fontId="5" fillId="0" borderId="6" xfId="0" applyFont="1" applyBorder="1" applyAlignment="1">
      <alignment horizontal="center"/>
    </xf>
    <xf numFmtId="0" fontId="2" fillId="4" borderId="5" xfId="0" applyFont="1" applyFill="1" applyBorder="1" applyAlignment="1">
      <alignment horizontal="center"/>
    </xf>
    <xf numFmtId="0" fontId="2" fillId="4" borderId="4" xfId="0" applyFont="1" applyFill="1" applyBorder="1" applyAlignment="1">
      <alignment horizontal="center"/>
    </xf>
    <xf numFmtId="0" fontId="2" fillId="4" borderId="6" xfId="0" applyFont="1" applyFill="1" applyBorder="1" applyAlignment="1">
      <alignment horizontal="center"/>
    </xf>
    <xf numFmtId="0" fontId="8" fillId="3" borderId="2" xfId="0" applyFont="1" applyFill="1" applyBorder="1" applyAlignment="1">
      <alignment horizontal="left" vertical="center" wrapText="1"/>
    </xf>
    <xf numFmtId="0" fontId="9" fillId="0" borderId="24" xfId="0" applyFont="1" applyBorder="1" applyAlignment="1">
      <alignment horizontal="left" vertical="top" wrapText="1"/>
    </xf>
    <xf numFmtId="0" fontId="9" fillId="0" borderId="2" xfId="0" applyFont="1" applyBorder="1" applyAlignment="1">
      <alignment horizontal="left" vertical="top" wrapText="1"/>
    </xf>
    <xf numFmtId="0" fontId="9" fillId="0" borderId="25" xfId="0" applyFont="1" applyBorder="1" applyAlignment="1">
      <alignment horizontal="left" vertical="top" wrapText="1"/>
    </xf>
    <xf numFmtId="0" fontId="9" fillId="0" borderId="26" xfId="0" applyFont="1" applyBorder="1" applyAlignment="1">
      <alignment horizontal="left" vertical="top" wrapText="1"/>
    </xf>
    <xf numFmtId="0" fontId="9" fillId="0" borderId="0" xfId="0" applyFont="1" applyBorder="1" applyAlignment="1">
      <alignment horizontal="left" vertical="top" wrapText="1"/>
    </xf>
    <xf numFmtId="0" fontId="9" fillId="0" borderId="27" xfId="0" applyFont="1" applyBorder="1" applyAlignment="1">
      <alignment horizontal="left" vertical="top" wrapText="1"/>
    </xf>
    <xf numFmtId="0" fontId="9" fillId="0" borderId="28" xfId="0" applyFont="1" applyBorder="1" applyAlignment="1">
      <alignment horizontal="left" vertical="top" wrapText="1"/>
    </xf>
    <xf numFmtId="0" fontId="9" fillId="0" borderId="3" xfId="0" applyFont="1" applyBorder="1" applyAlignment="1">
      <alignment horizontal="left" vertical="top" wrapText="1"/>
    </xf>
    <xf numFmtId="0" fontId="9" fillId="0" borderId="29" xfId="0" applyFont="1" applyBorder="1" applyAlignment="1">
      <alignment horizontal="left" vertical="top" wrapText="1"/>
    </xf>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D6DDC-CF22-4BC0-AC58-32881D5D9B4E}">
  <dimension ref="B2:F18"/>
  <sheetViews>
    <sheetView tabSelected="1" workbookViewId="0">
      <selection activeCell="F17" sqref="F17"/>
    </sheetView>
  </sheetViews>
  <sheetFormatPr defaultRowHeight="14.4"/>
  <cols>
    <col min="3" max="3" width="18.21875" customWidth="1"/>
    <col min="4" max="4" width="30.33203125" style="28" customWidth="1"/>
    <col min="5" max="5" width="23.5546875" style="28" customWidth="1"/>
    <col min="6" max="6" width="29.21875" style="28" customWidth="1"/>
    <col min="7" max="7" width="16.88671875" customWidth="1"/>
  </cols>
  <sheetData>
    <row r="2" spans="2:6" ht="15" thickBot="1"/>
    <row r="3" spans="2:6" ht="15" thickBot="1">
      <c r="B3" s="9" t="s">
        <v>8</v>
      </c>
      <c r="C3" s="126"/>
      <c r="D3" s="126"/>
      <c r="E3" s="11" t="s">
        <v>10</v>
      </c>
      <c r="F3" s="38"/>
    </row>
    <row r="4" spans="2:6" ht="15" thickBot="1">
      <c r="B4" s="10" t="s">
        <v>9</v>
      </c>
      <c r="C4" s="132"/>
      <c r="D4" s="132"/>
      <c r="E4" s="11" t="s">
        <v>11</v>
      </c>
      <c r="F4" s="12"/>
    </row>
    <row r="5" spans="2:6" ht="26.4" thickBot="1">
      <c r="B5" s="127" t="s">
        <v>91</v>
      </c>
      <c r="C5" s="128"/>
      <c r="D5" s="128"/>
      <c r="E5" s="128"/>
      <c r="F5" s="129"/>
    </row>
    <row r="6" spans="2:6" ht="15" thickBot="1">
      <c r="B6" s="15" t="s">
        <v>12</v>
      </c>
      <c r="C6" s="130" t="s">
        <v>20</v>
      </c>
      <c r="D6" s="131"/>
      <c r="E6" s="14" t="s">
        <v>10</v>
      </c>
      <c r="F6" s="24" t="s">
        <v>19</v>
      </c>
    </row>
    <row r="7" spans="2:6" ht="15" thickBot="1">
      <c r="B7" s="39"/>
      <c r="C7" s="40"/>
      <c r="D7" s="41"/>
      <c r="E7" s="41"/>
      <c r="F7" s="42"/>
    </row>
    <row r="8" spans="2:6" ht="15" thickBot="1">
      <c r="B8" s="85"/>
      <c r="C8" s="88"/>
      <c r="D8" s="89" t="s">
        <v>129</v>
      </c>
      <c r="E8" s="90" t="s">
        <v>133</v>
      </c>
      <c r="F8" s="89" t="s">
        <v>134</v>
      </c>
    </row>
    <row r="9" spans="2:6" ht="15" thickBot="1">
      <c r="B9" s="29" t="s">
        <v>3</v>
      </c>
      <c r="C9" s="87" t="s">
        <v>36</v>
      </c>
      <c r="D9" s="91">
        <f>SUM('Místnost 301'!F25)</f>
        <v>0</v>
      </c>
      <c r="E9" s="92">
        <f t="shared" ref="E9:E16" si="0">F9-D9</f>
        <v>0</v>
      </c>
      <c r="F9" s="91">
        <f>SUM('Místnost 301'!G25)</f>
        <v>0</v>
      </c>
    </row>
    <row r="10" spans="2:6" ht="15" thickBot="1">
      <c r="B10" s="29" t="s">
        <v>4</v>
      </c>
      <c r="C10" s="87" t="s">
        <v>51</v>
      </c>
      <c r="D10" s="91">
        <f>SUM('Místnost 302'!F22)</f>
        <v>0</v>
      </c>
      <c r="E10" s="92">
        <f t="shared" si="0"/>
        <v>0</v>
      </c>
      <c r="F10" s="91">
        <f>SUM('Místnost 302'!G22)</f>
        <v>0</v>
      </c>
    </row>
    <row r="11" spans="2:6" ht="15" thickBot="1">
      <c r="B11" s="29" t="s">
        <v>2</v>
      </c>
      <c r="C11" s="87" t="s">
        <v>58</v>
      </c>
      <c r="D11" s="91">
        <f>SUM('Místnost 303'!F23)</f>
        <v>0</v>
      </c>
      <c r="E11" s="92">
        <f t="shared" si="0"/>
        <v>0</v>
      </c>
      <c r="F11" s="91">
        <f>SUM('Místnost 303'!G23)</f>
        <v>0</v>
      </c>
    </row>
    <row r="12" spans="2:6" ht="15" thickBot="1">
      <c r="B12" s="31" t="s">
        <v>5</v>
      </c>
      <c r="C12" s="86" t="s">
        <v>64</v>
      </c>
      <c r="D12" s="106">
        <f>SUM('Místnost 304'!F18)</f>
        <v>0</v>
      </c>
      <c r="E12" s="92">
        <f t="shared" si="0"/>
        <v>0</v>
      </c>
      <c r="F12" s="106">
        <f>SUM('Místnost 304'!G18)</f>
        <v>0</v>
      </c>
    </row>
    <row r="13" spans="2:6" ht="15" thickBot="1">
      <c r="B13" s="31" t="s">
        <v>6</v>
      </c>
      <c r="C13" s="86" t="s">
        <v>74</v>
      </c>
      <c r="D13" s="106">
        <f>SUM('Místnost 306'!F13)</f>
        <v>0</v>
      </c>
      <c r="E13" s="92">
        <f t="shared" si="0"/>
        <v>0</v>
      </c>
      <c r="F13" s="106">
        <f>SUM('Místnost 306'!G13)</f>
        <v>0</v>
      </c>
    </row>
    <row r="14" spans="2:6" ht="15" thickBot="1">
      <c r="B14" s="31" t="s">
        <v>13</v>
      </c>
      <c r="C14" s="86" t="s">
        <v>79</v>
      </c>
      <c r="D14" s="106">
        <f>SUM('Místnost 315'!F20)</f>
        <v>0</v>
      </c>
      <c r="E14" s="92">
        <f t="shared" si="0"/>
        <v>0</v>
      </c>
      <c r="F14" s="106">
        <f>SUM('Místnost 315'!G20)</f>
        <v>0</v>
      </c>
    </row>
    <row r="15" spans="2:6" ht="15" thickBot="1">
      <c r="B15" s="31" t="s">
        <v>14</v>
      </c>
      <c r="C15" s="86" t="s">
        <v>82</v>
      </c>
      <c r="D15" s="106">
        <f>SUM('Místnost 318'!F19)</f>
        <v>0</v>
      </c>
      <c r="E15" s="92">
        <f t="shared" si="0"/>
        <v>0</v>
      </c>
      <c r="F15" s="106">
        <f>SUM('Místnost 318'!G19)</f>
        <v>0</v>
      </c>
    </row>
    <row r="16" spans="2:6" ht="15" thickBot="1">
      <c r="B16" s="30" t="s">
        <v>15</v>
      </c>
      <c r="C16" s="86" t="s">
        <v>90</v>
      </c>
      <c r="D16" s="106">
        <f>SUM('Místnost 325'!F13)</f>
        <v>0</v>
      </c>
      <c r="E16" s="92">
        <f t="shared" si="0"/>
        <v>0</v>
      </c>
      <c r="F16" s="106">
        <f>SUM('Místnost 325'!G13)</f>
        <v>0</v>
      </c>
    </row>
    <row r="17" spans="3:6" ht="15" thickBot="1"/>
    <row r="18" spans="3:6" ht="15" thickBot="1">
      <c r="C18" s="103" t="s">
        <v>132</v>
      </c>
      <c r="D18" s="107">
        <f>SUM(D9:D16)</f>
        <v>0</v>
      </c>
      <c r="E18" s="108">
        <f>SUM(E9:E16)</f>
        <v>0</v>
      </c>
      <c r="F18" s="109">
        <f>SUM(F9:F16)</f>
        <v>0</v>
      </c>
    </row>
  </sheetData>
  <mergeCells count="4">
    <mergeCell ref="C3:D3"/>
    <mergeCell ref="B5:F5"/>
    <mergeCell ref="C6:D6"/>
    <mergeCell ref="C4:D4"/>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0"/>
  <sheetViews>
    <sheetView topLeftCell="A20" zoomScaleNormal="100" workbookViewId="0">
      <selection activeCell="E25" sqref="E25"/>
    </sheetView>
  </sheetViews>
  <sheetFormatPr defaultRowHeight="14.4"/>
  <cols>
    <col min="1" max="1" width="9.6640625" customWidth="1"/>
    <col min="2" max="2" width="18" style="23" customWidth="1"/>
    <col min="3" max="3" width="108.5546875" customWidth="1"/>
    <col min="4" max="4" width="9.21875" customWidth="1"/>
    <col min="5" max="5" width="19.5546875" style="1" customWidth="1"/>
    <col min="6" max="6" width="14.5546875" customWidth="1"/>
    <col min="7" max="7" width="18.109375" customWidth="1"/>
    <col min="8" max="9" width="12.21875" bestFit="1" customWidth="1"/>
  </cols>
  <sheetData>
    <row r="1" spans="1:8" ht="15" customHeight="1">
      <c r="A1" s="145"/>
      <c r="B1" s="145"/>
      <c r="C1" s="145"/>
      <c r="D1" s="145"/>
    </row>
    <row r="2" spans="1:8" ht="50.4" customHeight="1" thickBot="1">
      <c r="A2" s="146"/>
      <c r="B2" s="146"/>
      <c r="C2" s="146"/>
      <c r="D2" s="146"/>
    </row>
    <row r="3" spans="1:8" ht="15" thickBot="1">
      <c r="A3" s="9" t="s">
        <v>8</v>
      </c>
      <c r="B3" s="142"/>
      <c r="C3" s="143"/>
      <c r="D3" s="144"/>
    </row>
    <row r="4" spans="1:8" ht="15.75" customHeight="1" thickBot="1">
      <c r="A4" s="10" t="s">
        <v>9</v>
      </c>
      <c r="B4" s="132"/>
      <c r="C4" s="132"/>
      <c r="D4" s="11" t="s">
        <v>11</v>
      </c>
    </row>
    <row r="5" spans="1:8" ht="15.75" customHeight="1" thickBot="1">
      <c r="A5" s="9" t="s">
        <v>10</v>
      </c>
      <c r="B5" s="142"/>
      <c r="C5" s="143"/>
      <c r="D5" s="144"/>
    </row>
    <row r="6" spans="1:8" ht="42.6" customHeight="1" thickBot="1">
      <c r="A6" s="127" t="s">
        <v>34</v>
      </c>
      <c r="B6" s="128"/>
      <c r="C6" s="128"/>
      <c r="D6" s="129"/>
    </row>
    <row r="7" spans="1:8" ht="43.2" customHeight="1" thickBot="1">
      <c r="A7" s="15" t="s">
        <v>12</v>
      </c>
      <c r="B7" s="130" t="s">
        <v>20</v>
      </c>
      <c r="C7" s="131"/>
      <c r="D7" s="14" t="s">
        <v>10</v>
      </c>
    </row>
    <row r="8" spans="1:8" ht="24.6" thickBot="1">
      <c r="A8" s="3" t="s">
        <v>1</v>
      </c>
      <c r="B8" s="20"/>
      <c r="C8" s="4" t="s">
        <v>35</v>
      </c>
      <c r="D8" s="5" t="s">
        <v>0</v>
      </c>
      <c r="E8" s="54"/>
      <c r="F8" s="54"/>
      <c r="G8" s="54"/>
      <c r="H8" s="1"/>
    </row>
    <row r="9" spans="1:8" ht="29.4" thickBot="1">
      <c r="A9" s="150" t="s">
        <v>36</v>
      </c>
      <c r="B9" s="151"/>
      <c r="C9" s="151"/>
      <c r="D9" s="151"/>
      <c r="E9" s="58" t="s">
        <v>128</v>
      </c>
      <c r="F9" s="59" t="s">
        <v>129</v>
      </c>
      <c r="G9" s="60" t="s">
        <v>130</v>
      </c>
      <c r="H9" s="1"/>
    </row>
    <row r="10" spans="1:8" s="26" customFormat="1" ht="84">
      <c r="A10" s="18" t="s">
        <v>3</v>
      </c>
      <c r="B10" s="32" t="s">
        <v>21</v>
      </c>
      <c r="C10" s="33" t="s">
        <v>95</v>
      </c>
      <c r="D10" s="55">
        <v>15</v>
      </c>
      <c r="E10" s="64">
        <v>0</v>
      </c>
      <c r="F10" s="62">
        <f t="shared" ref="F10:F24" si="0">E10*D10</f>
        <v>0</v>
      </c>
      <c r="G10" s="63">
        <f t="shared" ref="G10:G24" si="1">F10*1.21</f>
        <v>0</v>
      </c>
    </row>
    <row r="11" spans="1:8" s="26" customFormat="1" ht="96">
      <c r="A11" s="7" t="s">
        <v>4</v>
      </c>
      <c r="B11" s="35" t="s">
        <v>22</v>
      </c>
      <c r="C11" s="8" t="s">
        <v>127</v>
      </c>
      <c r="D11" s="56">
        <v>30</v>
      </c>
      <c r="E11" s="64">
        <v>0</v>
      </c>
      <c r="F11" s="62">
        <f t="shared" si="0"/>
        <v>0</v>
      </c>
      <c r="G11" s="63">
        <f t="shared" si="1"/>
        <v>0</v>
      </c>
    </row>
    <row r="12" spans="1:8" s="26" customFormat="1" ht="36">
      <c r="A12" s="7" t="s">
        <v>2</v>
      </c>
      <c r="B12" s="13" t="s">
        <v>23</v>
      </c>
      <c r="C12" s="8" t="s">
        <v>94</v>
      </c>
      <c r="D12" s="56">
        <v>1</v>
      </c>
      <c r="E12" s="64">
        <v>0</v>
      </c>
      <c r="F12" s="62">
        <f t="shared" si="0"/>
        <v>0</v>
      </c>
      <c r="G12" s="63">
        <f t="shared" si="1"/>
        <v>0</v>
      </c>
    </row>
    <row r="13" spans="1:8" s="26" customFormat="1" ht="84">
      <c r="A13" s="7" t="s">
        <v>5</v>
      </c>
      <c r="B13" s="13" t="s">
        <v>16</v>
      </c>
      <c r="C13" s="8" t="s">
        <v>96</v>
      </c>
      <c r="D13" s="56">
        <v>1</v>
      </c>
      <c r="E13" s="64">
        <v>0</v>
      </c>
      <c r="F13" s="62">
        <f t="shared" si="0"/>
        <v>0</v>
      </c>
      <c r="G13" s="63">
        <f t="shared" si="1"/>
        <v>0</v>
      </c>
    </row>
    <row r="14" spans="1:8" s="26" customFormat="1" ht="60">
      <c r="A14" s="16" t="s">
        <v>6</v>
      </c>
      <c r="B14" s="21" t="s">
        <v>24</v>
      </c>
      <c r="C14" s="17" t="s">
        <v>97</v>
      </c>
      <c r="D14" s="57">
        <v>15</v>
      </c>
      <c r="E14" s="64">
        <v>0</v>
      </c>
      <c r="F14" s="62">
        <f t="shared" si="0"/>
        <v>0</v>
      </c>
      <c r="G14" s="63">
        <f t="shared" si="1"/>
        <v>0</v>
      </c>
      <c r="H14" s="27"/>
    </row>
    <row r="15" spans="1:8" s="26" customFormat="1" ht="36">
      <c r="A15" s="16" t="s">
        <v>13</v>
      </c>
      <c r="B15" s="21" t="s">
        <v>38</v>
      </c>
      <c r="C15" s="17" t="s">
        <v>39</v>
      </c>
      <c r="D15" s="57">
        <v>1</v>
      </c>
      <c r="E15" s="64">
        <v>0</v>
      </c>
      <c r="F15" s="62">
        <f t="shared" si="0"/>
        <v>0</v>
      </c>
      <c r="G15" s="63">
        <f t="shared" si="1"/>
        <v>0</v>
      </c>
      <c r="H15" s="27"/>
    </row>
    <row r="16" spans="1:8" s="26" customFormat="1" ht="36">
      <c r="A16" s="16" t="s">
        <v>14</v>
      </c>
      <c r="B16" s="21" t="s">
        <v>40</v>
      </c>
      <c r="C16" s="17" t="s">
        <v>41</v>
      </c>
      <c r="D16" s="57">
        <v>1</v>
      </c>
      <c r="E16" s="64">
        <v>0</v>
      </c>
      <c r="F16" s="62">
        <f t="shared" si="0"/>
        <v>0</v>
      </c>
      <c r="G16" s="63">
        <f t="shared" si="1"/>
        <v>0</v>
      </c>
      <c r="H16" s="27"/>
    </row>
    <row r="17" spans="1:8" s="26" customFormat="1" ht="36">
      <c r="A17" s="16" t="s">
        <v>15</v>
      </c>
      <c r="B17" s="8" t="s">
        <v>42</v>
      </c>
      <c r="C17" s="8" t="s">
        <v>43</v>
      </c>
      <c r="D17" s="57">
        <v>1</v>
      </c>
      <c r="E17" s="64">
        <v>0</v>
      </c>
      <c r="F17" s="62">
        <f t="shared" si="0"/>
        <v>0</v>
      </c>
      <c r="G17" s="63">
        <f t="shared" si="1"/>
        <v>0</v>
      </c>
      <c r="H17" s="27"/>
    </row>
    <row r="18" spans="1:8" s="26" customFormat="1" ht="24">
      <c r="A18" s="16" t="s">
        <v>17</v>
      </c>
      <c r="B18" s="17" t="s">
        <v>44</v>
      </c>
      <c r="C18" s="17" t="s">
        <v>45</v>
      </c>
      <c r="D18" s="57">
        <v>1</v>
      </c>
      <c r="E18" s="64">
        <v>0</v>
      </c>
      <c r="F18" s="62">
        <f t="shared" si="0"/>
        <v>0</v>
      </c>
      <c r="G18" s="63">
        <f t="shared" si="1"/>
        <v>0</v>
      </c>
      <c r="H18" s="27"/>
    </row>
    <row r="19" spans="1:8" s="26" customFormat="1" ht="291.60000000000002" customHeight="1">
      <c r="A19" s="16" t="s">
        <v>18</v>
      </c>
      <c r="B19" s="17" t="s">
        <v>46</v>
      </c>
      <c r="C19" s="17" t="s">
        <v>115</v>
      </c>
      <c r="D19" s="57">
        <v>1</v>
      </c>
      <c r="E19" s="64">
        <v>0</v>
      </c>
      <c r="F19" s="62">
        <f t="shared" si="0"/>
        <v>0</v>
      </c>
      <c r="G19" s="63">
        <f t="shared" si="1"/>
        <v>0</v>
      </c>
      <c r="H19" s="27"/>
    </row>
    <row r="20" spans="1:8" s="26" customFormat="1" ht="72">
      <c r="A20" s="16" t="s">
        <v>47</v>
      </c>
      <c r="B20" s="17" t="s">
        <v>25</v>
      </c>
      <c r="C20" s="17" t="s">
        <v>99</v>
      </c>
      <c r="D20" s="57">
        <v>1</v>
      </c>
      <c r="E20" s="64">
        <v>0</v>
      </c>
      <c r="F20" s="62">
        <f t="shared" si="0"/>
        <v>0</v>
      </c>
      <c r="G20" s="63">
        <f t="shared" si="1"/>
        <v>0</v>
      </c>
      <c r="H20" s="27"/>
    </row>
    <row r="21" spans="1:8" s="26" customFormat="1" ht="36">
      <c r="A21" s="16" t="s">
        <v>26</v>
      </c>
      <c r="B21" s="17" t="s">
        <v>27</v>
      </c>
      <c r="C21" s="17" t="s">
        <v>37</v>
      </c>
      <c r="D21" s="57">
        <v>1</v>
      </c>
      <c r="E21" s="64">
        <v>0</v>
      </c>
      <c r="F21" s="62">
        <f t="shared" si="0"/>
        <v>0</v>
      </c>
      <c r="G21" s="63">
        <f t="shared" si="1"/>
        <v>0</v>
      </c>
      <c r="H21" s="27"/>
    </row>
    <row r="22" spans="1:8" s="26" customFormat="1" ht="144">
      <c r="A22" s="16" t="s">
        <v>28</v>
      </c>
      <c r="B22" s="17" t="s">
        <v>29</v>
      </c>
      <c r="C22" s="17" t="s">
        <v>103</v>
      </c>
      <c r="D22" s="57">
        <v>1</v>
      </c>
      <c r="E22" s="64">
        <v>0</v>
      </c>
      <c r="F22" s="62">
        <f t="shared" si="0"/>
        <v>0</v>
      </c>
      <c r="G22" s="63">
        <f t="shared" si="1"/>
        <v>0</v>
      </c>
      <c r="H22" s="27"/>
    </row>
    <row r="23" spans="1:8" s="26" customFormat="1" ht="36">
      <c r="A23" s="16" t="s">
        <v>30</v>
      </c>
      <c r="B23" s="17" t="s">
        <v>31</v>
      </c>
      <c r="C23" s="17" t="s">
        <v>100</v>
      </c>
      <c r="D23" s="57">
        <v>5</v>
      </c>
      <c r="E23" s="64">
        <v>0</v>
      </c>
      <c r="F23" s="62">
        <f t="shared" si="0"/>
        <v>0</v>
      </c>
      <c r="G23" s="63">
        <f t="shared" si="1"/>
        <v>0</v>
      </c>
      <c r="H23" s="27"/>
    </row>
    <row r="24" spans="1:8" s="26" customFormat="1" ht="15" thickBot="1">
      <c r="A24" s="16" t="s">
        <v>48</v>
      </c>
      <c r="B24" s="21" t="s">
        <v>32</v>
      </c>
      <c r="C24" s="17" t="s">
        <v>121</v>
      </c>
      <c r="D24" s="57">
        <v>1</v>
      </c>
      <c r="E24" s="65">
        <v>0</v>
      </c>
      <c r="F24" s="62">
        <f t="shared" si="0"/>
        <v>0</v>
      </c>
      <c r="G24" s="63">
        <f t="shared" si="1"/>
        <v>0</v>
      </c>
      <c r="H24" s="27"/>
    </row>
    <row r="25" spans="1:8" ht="18.600000000000001" thickBot="1">
      <c r="A25" s="2"/>
      <c r="B25" s="22"/>
      <c r="C25" s="6" t="s">
        <v>7</v>
      </c>
      <c r="D25" s="61"/>
      <c r="E25" s="68" t="s">
        <v>131</v>
      </c>
      <c r="F25" s="66">
        <f>SUM(F10:F24)</f>
        <v>0</v>
      </c>
      <c r="G25" s="67">
        <f>SUM(G10:G24)</f>
        <v>0</v>
      </c>
    </row>
    <row r="26" spans="1:8" ht="66" customHeight="1" thickBot="1">
      <c r="A26" s="147" t="s">
        <v>98</v>
      </c>
      <c r="B26" s="148"/>
      <c r="C26" s="148"/>
      <c r="D26" s="149"/>
    </row>
    <row r="27" spans="1:8" ht="14.4" customHeight="1">
      <c r="A27" s="133" t="s">
        <v>117</v>
      </c>
      <c r="B27" s="134"/>
      <c r="C27" s="134"/>
      <c r="D27" s="135"/>
      <c r="E27" s="27"/>
      <c r="F27" s="26"/>
    </row>
    <row r="28" spans="1:8" ht="14.4" customHeight="1">
      <c r="A28" s="136"/>
      <c r="B28" s="137"/>
      <c r="C28" s="137"/>
      <c r="D28" s="138"/>
      <c r="E28" s="27"/>
      <c r="F28" s="26"/>
    </row>
    <row r="29" spans="1:8" ht="24.9" customHeight="1" thickBot="1">
      <c r="A29" s="139"/>
      <c r="B29" s="140"/>
      <c r="C29" s="140"/>
      <c r="D29" s="141"/>
      <c r="E29" s="27"/>
      <c r="F29" s="26"/>
    </row>
    <row r="30" spans="1:8">
      <c r="E30" s="27"/>
      <c r="F30" s="26"/>
    </row>
  </sheetData>
  <mergeCells count="9">
    <mergeCell ref="A27:D29"/>
    <mergeCell ref="B3:D3"/>
    <mergeCell ref="B5:D5"/>
    <mergeCell ref="A6:D6"/>
    <mergeCell ref="A1:D2"/>
    <mergeCell ref="B4:C4"/>
    <mergeCell ref="B7:C7"/>
    <mergeCell ref="A26:D26"/>
    <mergeCell ref="A9:D9"/>
  </mergeCells>
  <pageMargins left="0.23622047244094491" right="0.23622047244094491" top="0.74803149606299213" bottom="0.74803149606299213" header="0.31496062992125984" footer="0.31496062992125984"/>
  <pageSetup paperSize="9" scale="70" fitToHeight="0" orientation="landscape"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54B29-E71B-493B-9897-61E0DE8284E9}">
  <dimension ref="A1:H27"/>
  <sheetViews>
    <sheetView topLeftCell="C18" zoomScale="115" zoomScaleNormal="115" workbookViewId="0">
      <selection activeCell="E22" sqref="E22"/>
    </sheetView>
  </sheetViews>
  <sheetFormatPr defaultRowHeight="14.4"/>
  <cols>
    <col min="1" max="1" width="9.6640625" customWidth="1"/>
    <col min="2" max="2" width="18" style="23" customWidth="1"/>
    <col min="3" max="3" width="108.5546875" customWidth="1"/>
    <col min="4" max="4" width="9.21875" customWidth="1"/>
    <col min="5" max="5" width="18.5546875" style="73" customWidth="1"/>
    <col min="6" max="6" width="15.88671875" style="73" customWidth="1"/>
    <col min="7" max="7" width="20" style="73" customWidth="1"/>
    <col min="8" max="9" width="12.21875" bestFit="1" customWidth="1"/>
  </cols>
  <sheetData>
    <row r="1" spans="1:8" ht="15" customHeight="1">
      <c r="A1" s="145"/>
      <c r="B1" s="145"/>
      <c r="C1" s="145"/>
      <c r="D1" s="145"/>
    </row>
    <row r="2" spans="1:8" ht="15" thickBot="1">
      <c r="A2" s="146"/>
      <c r="B2" s="146"/>
      <c r="C2" s="146"/>
      <c r="D2" s="146"/>
    </row>
    <row r="3" spans="1:8" ht="15" thickBot="1">
      <c r="A3" s="9" t="s">
        <v>8</v>
      </c>
      <c r="B3" s="153"/>
      <c r="C3" s="154"/>
      <c r="D3" s="155"/>
    </row>
    <row r="4" spans="1:8" ht="15" thickBot="1">
      <c r="A4" s="10" t="s">
        <v>9</v>
      </c>
      <c r="B4" s="156"/>
      <c r="C4" s="157"/>
      <c r="D4" s="158"/>
    </row>
    <row r="5" spans="1:8" ht="15" thickBot="1">
      <c r="A5" s="9" t="s">
        <v>10</v>
      </c>
      <c r="B5" s="153"/>
      <c r="C5" s="154"/>
      <c r="D5" s="155"/>
    </row>
    <row r="6" spans="1:8" ht="26.4" thickBot="1">
      <c r="A6" s="127" t="s">
        <v>49</v>
      </c>
      <c r="B6" s="128"/>
      <c r="C6" s="128"/>
      <c r="D6" s="129"/>
    </row>
    <row r="7" spans="1:8" ht="15" thickBot="1">
      <c r="A7" s="15" t="s">
        <v>12</v>
      </c>
      <c r="B7" s="130" t="s">
        <v>20</v>
      </c>
      <c r="C7" s="131"/>
      <c r="D7" s="14" t="s">
        <v>10</v>
      </c>
    </row>
    <row r="8" spans="1:8" ht="24.6" thickBot="1">
      <c r="A8" s="3" t="s">
        <v>1</v>
      </c>
      <c r="B8" s="20"/>
      <c r="C8" s="4" t="s">
        <v>50</v>
      </c>
      <c r="D8" s="5" t="s">
        <v>0</v>
      </c>
      <c r="E8" s="74"/>
      <c r="F8" s="74"/>
      <c r="G8" s="74"/>
      <c r="H8" s="1"/>
    </row>
    <row r="9" spans="1:8" ht="18.600000000000001" thickBot="1">
      <c r="A9" s="150" t="s">
        <v>51</v>
      </c>
      <c r="B9" s="151"/>
      <c r="C9" s="151"/>
      <c r="D9" s="152"/>
      <c r="E9" s="75" t="s">
        <v>128</v>
      </c>
      <c r="F9" s="76" t="s">
        <v>129</v>
      </c>
      <c r="G9" s="77" t="s">
        <v>130</v>
      </c>
      <c r="H9" s="1"/>
    </row>
    <row r="10" spans="1:8" ht="84.6" thickBot="1">
      <c r="A10" s="18" t="s">
        <v>3</v>
      </c>
      <c r="B10" s="25" t="s">
        <v>21</v>
      </c>
      <c r="C10" s="19" t="s">
        <v>93</v>
      </c>
      <c r="D10" s="55">
        <v>15</v>
      </c>
      <c r="E10" s="78">
        <v>0</v>
      </c>
      <c r="F10" s="69">
        <f t="shared" ref="F10:F21" si="0">E10*D10</f>
        <v>0</v>
      </c>
      <c r="G10" s="63">
        <f t="shared" ref="G10:G21" si="1">F10*1.21</f>
        <v>0</v>
      </c>
    </row>
    <row r="11" spans="1:8" ht="96">
      <c r="A11" s="7" t="s">
        <v>4</v>
      </c>
      <c r="B11" s="25" t="s">
        <v>22</v>
      </c>
      <c r="C11" s="19" t="s">
        <v>127</v>
      </c>
      <c r="D11" s="56">
        <v>30</v>
      </c>
      <c r="E11" s="78">
        <v>0</v>
      </c>
      <c r="F11" s="69">
        <f t="shared" si="0"/>
        <v>0</v>
      </c>
      <c r="G11" s="63">
        <f t="shared" si="1"/>
        <v>0</v>
      </c>
    </row>
    <row r="12" spans="1:8" ht="36">
      <c r="A12" s="7" t="s">
        <v>2</v>
      </c>
      <c r="B12" s="13" t="s">
        <v>23</v>
      </c>
      <c r="C12" s="8" t="s">
        <v>94</v>
      </c>
      <c r="D12" s="56">
        <v>1</v>
      </c>
      <c r="E12" s="78">
        <v>0</v>
      </c>
      <c r="F12" s="69">
        <f t="shared" si="0"/>
        <v>0</v>
      </c>
      <c r="G12" s="63">
        <f t="shared" si="1"/>
        <v>0</v>
      </c>
    </row>
    <row r="13" spans="1:8" ht="84">
      <c r="A13" s="7" t="s">
        <v>5</v>
      </c>
      <c r="B13" s="13" t="s">
        <v>16</v>
      </c>
      <c r="C13" s="8" t="s">
        <v>101</v>
      </c>
      <c r="D13" s="56">
        <v>1</v>
      </c>
      <c r="E13" s="78">
        <v>0</v>
      </c>
      <c r="F13" s="69">
        <f t="shared" si="0"/>
        <v>0</v>
      </c>
      <c r="G13" s="63">
        <f t="shared" si="1"/>
        <v>0</v>
      </c>
    </row>
    <row r="14" spans="1:8" ht="60">
      <c r="A14" s="16" t="s">
        <v>6</v>
      </c>
      <c r="B14" s="21" t="s">
        <v>24</v>
      </c>
      <c r="C14" s="17" t="s">
        <v>97</v>
      </c>
      <c r="D14" s="57">
        <v>15</v>
      </c>
      <c r="E14" s="79">
        <v>0</v>
      </c>
      <c r="F14" s="69">
        <f t="shared" si="0"/>
        <v>0</v>
      </c>
      <c r="G14" s="63">
        <f t="shared" si="1"/>
        <v>0</v>
      </c>
      <c r="H14" s="1"/>
    </row>
    <row r="15" spans="1:8" s="26" customFormat="1" ht="36">
      <c r="A15" s="16" t="s">
        <v>13</v>
      </c>
      <c r="B15" s="21" t="s">
        <v>52</v>
      </c>
      <c r="C15" s="17" t="s">
        <v>53</v>
      </c>
      <c r="D15" s="57">
        <v>1</v>
      </c>
      <c r="E15" s="80">
        <v>0</v>
      </c>
      <c r="F15" s="69">
        <f t="shared" si="0"/>
        <v>0</v>
      </c>
      <c r="G15" s="63">
        <f t="shared" si="1"/>
        <v>0</v>
      </c>
      <c r="H15" s="27"/>
    </row>
    <row r="16" spans="1:8" s="26" customFormat="1" ht="24">
      <c r="A16" s="16" t="s">
        <v>14</v>
      </c>
      <c r="B16" s="21" t="s">
        <v>52</v>
      </c>
      <c r="C16" s="17" t="s">
        <v>54</v>
      </c>
      <c r="D16" s="57">
        <v>1</v>
      </c>
      <c r="E16" s="80">
        <v>0</v>
      </c>
      <c r="F16" s="69">
        <f t="shared" si="0"/>
        <v>0</v>
      </c>
      <c r="G16" s="63">
        <f t="shared" si="1"/>
        <v>0</v>
      </c>
      <c r="H16" s="27"/>
    </row>
    <row r="17" spans="1:8" s="26" customFormat="1" ht="72">
      <c r="A17" s="16" t="s">
        <v>15</v>
      </c>
      <c r="B17" s="17" t="s">
        <v>25</v>
      </c>
      <c r="C17" s="17" t="s">
        <v>102</v>
      </c>
      <c r="D17" s="57">
        <v>1</v>
      </c>
      <c r="E17" s="80">
        <v>0</v>
      </c>
      <c r="F17" s="69">
        <f t="shared" si="0"/>
        <v>0</v>
      </c>
      <c r="G17" s="63">
        <f t="shared" si="1"/>
        <v>0</v>
      </c>
      <c r="H17" s="27"/>
    </row>
    <row r="18" spans="1:8" s="26" customFormat="1" ht="36">
      <c r="A18" s="16" t="s">
        <v>17</v>
      </c>
      <c r="B18" s="17" t="s">
        <v>27</v>
      </c>
      <c r="C18" s="17" t="s">
        <v>55</v>
      </c>
      <c r="D18" s="57">
        <v>2</v>
      </c>
      <c r="E18" s="80">
        <v>0</v>
      </c>
      <c r="F18" s="69">
        <f t="shared" si="0"/>
        <v>0</v>
      </c>
      <c r="G18" s="63">
        <f t="shared" si="1"/>
        <v>0</v>
      </c>
      <c r="H18" s="27"/>
    </row>
    <row r="19" spans="1:8" s="26" customFormat="1" ht="192">
      <c r="A19" s="16" t="s">
        <v>18</v>
      </c>
      <c r="B19" s="17" t="s">
        <v>29</v>
      </c>
      <c r="C19" s="17" t="s">
        <v>105</v>
      </c>
      <c r="D19" s="57">
        <v>1</v>
      </c>
      <c r="E19" s="80">
        <v>0</v>
      </c>
      <c r="F19" s="69">
        <f t="shared" si="0"/>
        <v>0</v>
      </c>
      <c r="G19" s="63">
        <f t="shared" si="1"/>
        <v>0</v>
      </c>
      <c r="H19" s="27"/>
    </row>
    <row r="20" spans="1:8" s="26" customFormat="1" ht="36">
      <c r="A20" s="16" t="s">
        <v>47</v>
      </c>
      <c r="B20" s="17" t="s">
        <v>31</v>
      </c>
      <c r="C20" s="17" t="s">
        <v>104</v>
      </c>
      <c r="D20" s="57">
        <v>4</v>
      </c>
      <c r="E20" s="80">
        <v>0</v>
      </c>
      <c r="F20" s="69">
        <f t="shared" si="0"/>
        <v>0</v>
      </c>
      <c r="G20" s="63">
        <f t="shared" si="1"/>
        <v>0</v>
      </c>
      <c r="H20" s="27"/>
    </row>
    <row r="21" spans="1:8" ht="15" thickBot="1">
      <c r="A21" s="16" t="s">
        <v>26</v>
      </c>
      <c r="B21" s="21" t="s">
        <v>32</v>
      </c>
      <c r="C21" s="17" t="s">
        <v>121</v>
      </c>
      <c r="D21" s="57">
        <v>1</v>
      </c>
      <c r="E21" s="81">
        <v>0</v>
      </c>
      <c r="F21" s="70">
        <f t="shared" si="0"/>
        <v>0</v>
      </c>
      <c r="G21" s="71">
        <f t="shared" si="1"/>
        <v>0</v>
      </c>
      <c r="H21" s="1"/>
    </row>
    <row r="22" spans="1:8" ht="18.600000000000001" thickBot="1">
      <c r="A22" s="2"/>
      <c r="B22" s="22"/>
      <c r="C22" s="6" t="s">
        <v>7</v>
      </c>
      <c r="D22" s="61"/>
      <c r="E22" s="82" t="s">
        <v>132</v>
      </c>
      <c r="F22" s="83">
        <f>SUM(F10:F21)</f>
        <v>0</v>
      </c>
      <c r="G22" s="72">
        <f>SUM(G10:G21)</f>
        <v>0</v>
      </c>
    </row>
    <row r="23" spans="1:8" ht="15" thickBot="1">
      <c r="A23" s="39"/>
      <c r="B23" s="43"/>
      <c r="C23" s="40"/>
      <c r="D23" s="44"/>
    </row>
    <row r="24" spans="1:8" ht="14.4" customHeight="1">
      <c r="A24" s="133" t="s">
        <v>117</v>
      </c>
      <c r="B24" s="134"/>
      <c r="C24" s="134"/>
      <c r="D24" s="135"/>
      <c r="E24" s="84"/>
      <c r="F24" s="84"/>
    </row>
    <row r="25" spans="1:8" ht="14.4" customHeight="1">
      <c r="A25" s="136"/>
      <c r="B25" s="137"/>
      <c r="C25" s="137"/>
      <c r="D25" s="138"/>
      <c r="E25" s="84"/>
      <c r="F25" s="84"/>
    </row>
    <row r="26" spans="1:8" ht="15" customHeight="1" thickBot="1">
      <c r="A26" s="139"/>
      <c r="B26" s="140"/>
      <c r="C26" s="140"/>
      <c r="D26" s="141"/>
      <c r="E26" s="84"/>
      <c r="F26" s="84"/>
    </row>
    <row r="27" spans="1:8">
      <c r="E27" s="84"/>
      <c r="F27" s="84"/>
    </row>
  </sheetData>
  <mergeCells count="8">
    <mergeCell ref="A9:D9"/>
    <mergeCell ref="A24:D26"/>
    <mergeCell ref="A1:D2"/>
    <mergeCell ref="A6:D6"/>
    <mergeCell ref="B7:C7"/>
    <mergeCell ref="B3:D3"/>
    <mergeCell ref="B5:D5"/>
    <mergeCell ref="B4:D4"/>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C6888-0501-42B8-89DB-D63E9C1AE54E}">
  <dimension ref="A1:H28"/>
  <sheetViews>
    <sheetView topLeftCell="A19" workbookViewId="0">
      <selection activeCell="E23" sqref="E23"/>
    </sheetView>
  </sheetViews>
  <sheetFormatPr defaultRowHeight="14.4"/>
  <cols>
    <col min="1" max="1" width="9.6640625" customWidth="1"/>
    <col min="2" max="2" width="18" style="23" customWidth="1"/>
    <col min="3" max="3" width="108.5546875" customWidth="1"/>
    <col min="4" max="4" width="9.21875" customWidth="1"/>
    <col min="5" max="5" width="22.44140625" style="73" customWidth="1"/>
    <col min="6" max="6" width="16.109375" customWidth="1"/>
    <col min="7" max="7" width="21.109375" customWidth="1"/>
    <col min="8" max="9" width="12.21875" bestFit="1" customWidth="1"/>
  </cols>
  <sheetData>
    <row r="1" spans="1:8" ht="15" customHeight="1">
      <c r="A1" s="145"/>
      <c r="B1" s="145"/>
      <c r="C1" s="145"/>
      <c r="D1" s="145"/>
    </row>
    <row r="2" spans="1:8" ht="15" thickBot="1">
      <c r="A2" s="146"/>
      <c r="B2" s="146"/>
      <c r="C2" s="146"/>
      <c r="D2" s="146"/>
    </row>
    <row r="3" spans="1:8" ht="15" thickBot="1">
      <c r="A3" s="9" t="s">
        <v>8</v>
      </c>
      <c r="B3" s="153"/>
      <c r="C3" s="154"/>
      <c r="D3" s="155"/>
    </row>
    <row r="4" spans="1:8" ht="15" thickBot="1">
      <c r="A4" s="10" t="s">
        <v>9</v>
      </c>
      <c r="B4" s="156"/>
      <c r="C4" s="157"/>
      <c r="D4" s="158"/>
    </row>
    <row r="5" spans="1:8" ht="15" thickBot="1">
      <c r="A5" s="9" t="s">
        <v>10</v>
      </c>
      <c r="B5" s="153"/>
      <c r="C5" s="154"/>
      <c r="D5" s="155"/>
    </row>
    <row r="6" spans="1:8" ht="26.4" thickBot="1">
      <c r="A6" s="127" t="s">
        <v>56</v>
      </c>
      <c r="B6" s="128"/>
      <c r="C6" s="128"/>
      <c r="D6" s="129"/>
    </row>
    <row r="7" spans="1:8" ht="15" thickBot="1">
      <c r="A7" s="15" t="s">
        <v>12</v>
      </c>
      <c r="B7" s="130" t="s">
        <v>20</v>
      </c>
      <c r="C7" s="131"/>
      <c r="D7" s="14" t="s">
        <v>10</v>
      </c>
    </row>
    <row r="8" spans="1:8" ht="24.6" thickBot="1">
      <c r="A8" s="3" t="s">
        <v>1</v>
      </c>
      <c r="B8" s="20"/>
      <c r="C8" s="4" t="s">
        <v>57</v>
      </c>
      <c r="D8" s="5" t="s">
        <v>0</v>
      </c>
      <c r="E8" s="74"/>
      <c r="F8" s="1"/>
      <c r="G8" s="1"/>
      <c r="H8" s="1"/>
    </row>
    <row r="9" spans="1:8" ht="18.600000000000001" thickBot="1">
      <c r="A9" s="150" t="s">
        <v>58</v>
      </c>
      <c r="B9" s="151"/>
      <c r="C9" s="151"/>
      <c r="D9" s="152"/>
      <c r="E9" s="75" t="s">
        <v>128</v>
      </c>
      <c r="F9" s="76" t="s">
        <v>129</v>
      </c>
      <c r="G9" s="77" t="s">
        <v>130</v>
      </c>
      <c r="H9" s="1"/>
    </row>
    <row r="10" spans="1:8" ht="84">
      <c r="A10" s="18" t="s">
        <v>3</v>
      </c>
      <c r="B10" s="32" t="s">
        <v>21</v>
      </c>
      <c r="C10" s="33" t="s">
        <v>93</v>
      </c>
      <c r="D10" s="55">
        <v>15</v>
      </c>
      <c r="E10" s="79">
        <v>0</v>
      </c>
      <c r="F10" s="62">
        <f t="shared" ref="F10:F22" si="0">E10*D10</f>
        <v>0</v>
      </c>
      <c r="G10" s="63">
        <f t="shared" ref="G10:G22" si="1">F10*1.21</f>
        <v>0</v>
      </c>
    </row>
    <row r="11" spans="1:8" ht="96">
      <c r="A11" s="7" t="s">
        <v>4</v>
      </c>
      <c r="B11" s="35" t="s">
        <v>22</v>
      </c>
      <c r="C11" s="8" t="s">
        <v>127</v>
      </c>
      <c r="D11" s="56">
        <v>30</v>
      </c>
      <c r="E11" s="79">
        <v>0</v>
      </c>
      <c r="F11" s="62">
        <f t="shared" si="0"/>
        <v>0</v>
      </c>
      <c r="G11" s="63">
        <f t="shared" si="1"/>
        <v>0</v>
      </c>
      <c r="H11" s="53"/>
    </row>
    <row r="12" spans="1:8" ht="36">
      <c r="A12" s="7" t="s">
        <v>2</v>
      </c>
      <c r="B12" s="13" t="s">
        <v>23</v>
      </c>
      <c r="C12" s="8" t="s">
        <v>94</v>
      </c>
      <c r="D12" s="56">
        <v>1</v>
      </c>
      <c r="E12" s="79">
        <v>0</v>
      </c>
      <c r="F12" s="62">
        <f t="shared" si="0"/>
        <v>0</v>
      </c>
      <c r="G12" s="63">
        <f t="shared" si="1"/>
        <v>0</v>
      </c>
    </row>
    <row r="13" spans="1:8" ht="84">
      <c r="A13" s="7" t="s">
        <v>5</v>
      </c>
      <c r="B13" s="13" t="s">
        <v>16</v>
      </c>
      <c r="C13" s="8" t="s">
        <v>101</v>
      </c>
      <c r="D13" s="56">
        <v>1</v>
      </c>
      <c r="E13" s="79">
        <v>0</v>
      </c>
      <c r="F13" s="62">
        <f t="shared" si="0"/>
        <v>0</v>
      </c>
      <c r="G13" s="63">
        <f t="shared" si="1"/>
        <v>0</v>
      </c>
    </row>
    <row r="14" spans="1:8" ht="60">
      <c r="A14" s="16" t="s">
        <v>6</v>
      </c>
      <c r="B14" s="21" t="s">
        <v>24</v>
      </c>
      <c r="C14" s="17" t="s">
        <v>97</v>
      </c>
      <c r="D14" s="57">
        <v>15</v>
      </c>
      <c r="E14" s="79">
        <v>0</v>
      </c>
      <c r="F14" s="62">
        <f t="shared" si="0"/>
        <v>0</v>
      </c>
      <c r="G14" s="63">
        <f t="shared" si="1"/>
        <v>0</v>
      </c>
      <c r="H14" s="1"/>
    </row>
    <row r="15" spans="1:8" ht="24">
      <c r="A15" s="16" t="s">
        <v>13</v>
      </c>
      <c r="B15" s="21" t="s">
        <v>52</v>
      </c>
      <c r="C15" s="17" t="s">
        <v>59</v>
      </c>
      <c r="D15" s="57">
        <v>1</v>
      </c>
      <c r="E15" s="79">
        <v>0</v>
      </c>
      <c r="F15" s="62">
        <f t="shared" si="0"/>
        <v>0</v>
      </c>
      <c r="G15" s="63">
        <f t="shared" si="1"/>
        <v>0</v>
      </c>
      <c r="H15" s="1"/>
    </row>
    <row r="16" spans="1:8" ht="36">
      <c r="A16" s="16" t="s">
        <v>14</v>
      </c>
      <c r="B16" s="21" t="s">
        <v>52</v>
      </c>
      <c r="C16" s="17" t="s">
        <v>60</v>
      </c>
      <c r="D16" s="57">
        <v>1</v>
      </c>
      <c r="E16" s="79">
        <v>0</v>
      </c>
      <c r="F16" s="62">
        <f t="shared" si="0"/>
        <v>0</v>
      </c>
      <c r="G16" s="63">
        <f t="shared" si="1"/>
        <v>0</v>
      </c>
      <c r="H16" s="1"/>
    </row>
    <row r="17" spans="1:8" ht="36">
      <c r="A17" s="16" t="s">
        <v>15</v>
      </c>
      <c r="B17" s="8" t="s">
        <v>61</v>
      </c>
      <c r="C17" s="8" t="s">
        <v>71</v>
      </c>
      <c r="D17" s="57">
        <v>1</v>
      </c>
      <c r="E17" s="79">
        <v>0</v>
      </c>
      <c r="F17" s="62">
        <f t="shared" si="0"/>
        <v>0</v>
      </c>
      <c r="G17" s="63">
        <f t="shared" si="1"/>
        <v>0</v>
      </c>
      <c r="H17" s="1"/>
    </row>
    <row r="18" spans="1:8" ht="84">
      <c r="A18" s="16" t="s">
        <v>17</v>
      </c>
      <c r="B18" s="17" t="s">
        <v>25</v>
      </c>
      <c r="C18" s="17" t="s">
        <v>106</v>
      </c>
      <c r="D18" s="57">
        <v>1</v>
      </c>
      <c r="E18" s="79">
        <v>0</v>
      </c>
      <c r="F18" s="62">
        <f t="shared" si="0"/>
        <v>0</v>
      </c>
      <c r="G18" s="63">
        <f t="shared" si="1"/>
        <v>0</v>
      </c>
      <c r="H18" s="1"/>
    </row>
    <row r="19" spans="1:8" ht="36">
      <c r="A19" s="16" t="s">
        <v>18</v>
      </c>
      <c r="B19" s="17" t="s">
        <v>27</v>
      </c>
      <c r="C19" s="17" t="s">
        <v>55</v>
      </c>
      <c r="D19" s="57">
        <v>2</v>
      </c>
      <c r="E19" s="79">
        <v>0</v>
      </c>
      <c r="F19" s="62">
        <f t="shared" si="0"/>
        <v>0</v>
      </c>
      <c r="G19" s="63">
        <f t="shared" si="1"/>
        <v>0</v>
      </c>
      <c r="H19" s="1"/>
    </row>
    <row r="20" spans="1:8" ht="156">
      <c r="A20" s="16" t="s">
        <v>47</v>
      </c>
      <c r="B20" s="17" t="s">
        <v>29</v>
      </c>
      <c r="C20" s="17" t="s">
        <v>107</v>
      </c>
      <c r="D20" s="57">
        <v>1</v>
      </c>
      <c r="E20" s="79">
        <v>0</v>
      </c>
      <c r="F20" s="62">
        <f t="shared" si="0"/>
        <v>0</v>
      </c>
      <c r="G20" s="63">
        <f t="shared" si="1"/>
        <v>0</v>
      </c>
      <c r="H20" s="1"/>
    </row>
    <row r="21" spans="1:8" ht="36">
      <c r="A21" s="16" t="s">
        <v>26</v>
      </c>
      <c r="B21" s="17" t="s">
        <v>31</v>
      </c>
      <c r="C21" s="17" t="s">
        <v>108</v>
      </c>
      <c r="D21" s="57">
        <v>3</v>
      </c>
      <c r="E21" s="79">
        <v>0</v>
      </c>
      <c r="F21" s="62">
        <f t="shared" si="0"/>
        <v>0</v>
      </c>
      <c r="G21" s="63">
        <f t="shared" si="1"/>
        <v>0</v>
      </c>
      <c r="H21" s="1"/>
    </row>
    <row r="22" spans="1:8" ht="15" thickBot="1">
      <c r="A22" s="16" t="s">
        <v>28</v>
      </c>
      <c r="B22" s="21" t="s">
        <v>32</v>
      </c>
      <c r="C22" s="17" t="s">
        <v>121</v>
      </c>
      <c r="D22" s="57">
        <v>1</v>
      </c>
      <c r="E22" s="81">
        <v>0</v>
      </c>
      <c r="F22" s="95">
        <f t="shared" si="0"/>
        <v>0</v>
      </c>
      <c r="G22" s="71">
        <f t="shared" si="1"/>
        <v>0</v>
      </c>
      <c r="H22" s="1"/>
    </row>
    <row r="23" spans="1:8" ht="18.600000000000001" thickBot="1">
      <c r="A23" s="2"/>
      <c r="B23" s="22"/>
      <c r="C23" s="6" t="s">
        <v>7</v>
      </c>
      <c r="D23" s="46"/>
      <c r="E23" s="94" t="s">
        <v>132</v>
      </c>
      <c r="F23" s="83">
        <f>SUM(F10:F22)</f>
        <v>0</v>
      </c>
      <c r="G23" s="72">
        <f>SUM(G10:G22)</f>
        <v>0</v>
      </c>
    </row>
    <row r="24" spans="1:8" ht="15" thickBot="1">
      <c r="A24" s="39"/>
      <c r="B24" s="43"/>
      <c r="C24" s="40"/>
      <c r="D24" s="44"/>
    </row>
    <row r="25" spans="1:8" ht="14.4" customHeight="1">
      <c r="A25" s="133" t="s">
        <v>117</v>
      </c>
      <c r="B25" s="134"/>
      <c r="C25" s="134"/>
      <c r="D25" s="135"/>
      <c r="E25" s="84"/>
      <c r="F25" s="26"/>
    </row>
    <row r="26" spans="1:8" ht="14.4" customHeight="1">
      <c r="A26" s="136"/>
      <c r="B26" s="137"/>
      <c r="C26" s="137"/>
      <c r="D26" s="138"/>
      <c r="E26" s="84"/>
      <c r="F26" s="26"/>
    </row>
    <row r="27" spans="1:8" ht="15" customHeight="1" thickBot="1">
      <c r="A27" s="139"/>
      <c r="B27" s="140"/>
      <c r="C27" s="140"/>
      <c r="D27" s="141"/>
      <c r="E27" s="84"/>
      <c r="F27" s="26"/>
    </row>
    <row r="28" spans="1:8">
      <c r="E28" s="84"/>
      <c r="F28" s="26"/>
    </row>
  </sheetData>
  <mergeCells count="8">
    <mergeCell ref="A9:D9"/>
    <mergeCell ref="A25:D27"/>
    <mergeCell ref="A1:D2"/>
    <mergeCell ref="A6:D6"/>
    <mergeCell ref="B7:C7"/>
    <mergeCell ref="B3:D3"/>
    <mergeCell ref="B5:D5"/>
    <mergeCell ref="B4:D4"/>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7883D-A715-4421-89F3-98252162112F}">
  <dimension ref="A1:H23"/>
  <sheetViews>
    <sheetView topLeftCell="A16" workbookViewId="0">
      <selection activeCell="E18" sqref="E18"/>
    </sheetView>
  </sheetViews>
  <sheetFormatPr defaultRowHeight="14.4"/>
  <cols>
    <col min="1" max="1" width="9.6640625" customWidth="1"/>
    <col min="2" max="2" width="18" style="23" customWidth="1"/>
    <col min="3" max="3" width="76.88671875" customWidth="1"/>
    <col min="4" max="4" width="9.21875" customWidth="1"/>
    <col min="5" max="5" width="17.33203125" style="74" customWidth="1"/>
    <col min="6" max="6" width="18.6640625" customWidth="1"/>
    <col min="7" max="7" width="22" customWidth="1"/>
    <col min="8" max="9" width="12.21875" bestFit="1" customWidth="1"/>
  </cols>
  <sheetData>
    <row r="1" spans="1:8" ht="15" customHeight="1">
      <c r="A1" s="145"/>
      <c r="B1" s="145"/>
      <c r="C1" s="145"/>
      <c r="D1" s="145"/>
    </row>
    <row r="2" spans="1:8" ht="15" thickBot="1">
      <c r="A2" s="146"/>
      <c r="B2" s="146"/>
      <c r="C2" s="146"/>
      <c r="D2" s="146"/>
    </row>
    <row r="3" spans="1:8" ht="15" thickBot="1">
      <c r="A3" s="9" t="s">
        <v>8</v>
      </c>
      <c r="B3" s="153"/>
      <c r="C3" s="154"/>
      <c r="D3" s="155"/>
    </row>
    <row r="4" spans="1:8" ht="15" thickBot="1">
      <c r="A4" s="10" t="s">
        <v>9</v>
      </c>
      <c r="B4" s="153"/>
      <c r="C4" s="154"/>
      <c r="D4" s="155"/>
    </row>
    <row r="5" spans="1:8" ht="15" thickBot="1">
      <c r="A5" s="9" t="s">
        <v>10</v>
      </c>
      <c r="B5" s="153"/>
      <c r="C5" s="154"/>
      <c r="D5" s="155"/>
    </row>
    <row r="6" spans="1:8" ht="26.4" thickBot="1">
      <c r="A6" s="127" t="s">
        <v>62</v>
      </c>
      <c r="B6" s="128"/>
      <c r="C6" s="128"/>
      <c r="D6" s="129"/>
    </row>
    <row r="7" spans="1:8" ht="15" thickBot="1">
      <c r="A7" s="15" t="s">
        <v>12</v>
      </c>
      <c r="B7" s="130" t="s">
        <v>20</v>
      </c>
      <c r="C7" s="131"/>
      <c r="D7" s="14" t="s">
        <v>10</v>
      </c>
    </row>
    <row r="8" spans="1:8" ht="24.6" thickBot="1">
      <c r="A8" s="3" t="s">
        <v>1</v>
      </c>
      <c r="B8" s="20"/>
      <c r="C8" s="4" t="s">
        <v>63</v>
      </c>
      <c r="D8" s="5" t="s">
        <v>0</v>
      </c>
      <c r="F8" s="1"/>
      <c r="G8" s="1"/>
      <c r="H8" s="1"/>
    </row>
    <row r="9" spans="1:8" ht="29.4" thickBot="1">
      <c r="A9" s="150" t="s">
        <v>64</v>
      </c>
      <c r="B9" s="151"/>
      <c r="C9" s="151"/>
      <c r="D9" s="152"/>
      <c r="E9" s="99" t="s">
        <v>128</v>
      </c>
      <c r="F9" s="100" t="s">
        <v>129</v>
      </c>
      <c r="G9" s="101" t="s">
        <v>130</v>
      </c>
      <c r="H9" s="1"/>
    </row>
    <row r="10" spans="1:8" ht="72">
      <c r="A10" s="18" t="s">
        <v>3</v>
      </c>
      <c r="B10" s="32" t="s">
        <v>65</v>
      </c>
      <c r="C10" s="33" t="s">
        <v>109</v>
      </c>
      <c r="D10" s="48">
        <v>2</v>
      </c>
      <c r="E10" s="96">
        <v>0</v>
      </c>
      <c r="F10" s="97">
        <f t="shared" ref="F10" si="0">E10*D10</f>
        <v>0</v>
      </c>
      <c r="G10" s="98">
        <f t="shared" ref="G10:G17" si="1">F10*1.21</f>
        <v>0</v>
      </c>
    </row>
    <row r="11" spans="1:8" ht="72">
      <c r="A11" s="7" t="s">
        <v>4</v>
      </c>
      <c r="B11" s="35" t="s">
        <v>65</v>
      </c>
      <c r="C11" s="8" t="s">
        <v>110</v>
      </c>
      <c r="D11" s="56">
        <v>1</v>
      </c>
      <c r="E11" s="79">
        <v>0</v>
      </c>
      <c r="F11" s="62">
        <f t="shared" ref="F11" si="2">E11*D11</f>
        <v>0</v>
      </c>
      <c r="G11" s="63">
        <f t="shared" si="1"/>
        <v>0</v>
      </c>
    </row>
    <row r="12" spans="1:8" ht="60">
      <c r="A12" s="7" t="s">
        <v>2</v>
      </c>
      <c r="B12" s="13" t="s">
        <v>66</v>
      </c>
      <c r="C12" s="8" t="s">
        <v>111</v>
      </c>
      <c r="D12" s="56">
        <v>3</v>
      </c>
      <c r="E12" s="79">
        <v>0</v>
      </c>
      <c r="F12" s="62">
        <f t="shared" ref="F12:F17" si="3">E12*D12</f>
        <v>0</v>
      </c>
      <c r="G12" s="63">
        <f t="shared" si="1"/>
        <v>0</v>
      </c>
    </row>
    <row r="13" spans="1:8" ht="108">
      <c r="A13" s="7" t="s">
        <v>5</v>
      </c>
      <c r="B13" s="13" t="s">
        <v>67</v>
      </c>
      <c r="C13" s="8" t="s">
        <v>112</v>
      </c>
      <c r="D13" s="56">
        <v>3</v>
      </c>
      <c r="E13" s="79">
        <v>0</v>
      </c>
      <c r="F13" s="62">
        <f t="shared" si="3"/>
        <v>0</v>
      </c>
      <c r="G13" s="63">
        <f t="shared" si="1"/>
        <v>0</v>
      </c>
    </row>
    <row r="14" spans="1:8" ht="132">
      <c r="A14" s="16" t="s">
        <v>6</v>
      </c>
      <c r="B14" s="21" t="s">
        <v>68</v>
      </c>
      <c r="C14" s="17" t="s">
        <v>113</v>
      </c>
      <c r="D14" s="57">
        <v>3</v>
      </c>
      <c r="E14" s="79">
        <v>0</v>
      </c>
      <c r="F14" s="62">
        <f t="shared" si="3"/>
        <v>0</v>
      </c>
      <c r="G14" s="63">
        <f t="shared" si="1"/>
        <v>0</v>
      </c>
      <c r="H14" s="1"/>
    </row>
    <row r="15" spans="1:8" ht="144">
      <c r="A15" s="16" t="s">
        <v>13</v>
      </c>
      <c r="B15" s="21" t="s">
        <v>16</v>
      </c>
      <c r="C15" s="17" t="s">
        <v>114</v>
      </c>
      <c r="D15" s="57">
        <v>3</v>
      </c>
      <c r="E15" s="79">
        <v>0</v>
      </c>
      <c r="F15" s="62">
        <f t="shared" si="3"/>
        <v>0</v>
      </c>
      <c r="G15" s="63">
        <f t="shared" si="1"/>
        <v>0</v>
      </c>
      <c r="H15" s="1"/>
    </row>
    <row r="16" spans="1:8" ht="288">
      <c r="A16" s="16" t="s">
        <v>14</v>
      </c>
      <c r="B16" s="21" t="s">
        <v>46</v>
      </c>
      <c r="C16" s="17" t="s">
        <v>116</v>
      </c>
      <c r="D16" s="57">
        <v>1</v>
      </c>
      <c r="E16" s="79">
        <v>0</v>
      </c>
      <c r="F16" s="62">
        <f t="shared" si="3"/>
        <v>0</v>
      </c>
      <c r="G16" s="63">
        <f t="shared" si="1"/>
        <v>0</v>
      </c>
      <c r="H16" s="1"/>
    </row>
    <row r="17" spans="1:8" ht="24.6" thickBot="1">
      <c r="A17" s="16" t="s">
        <v>15</v>
      </c>
      <c r="B17" s="8" t="s">
        <v>32</v>
      </c>
      <c r="C17" s="8" t="s">
        <v>121</v>
      </c>
      <c r="D17" s="57">
        <v>1</v>
      </c>
      <c r="E17" s="81">
        <v>0</v>
      </c>
      <c r="F17" s="102">
        <f t="shared" si="3"/>
        <v>0</v>
      </c>
      <c r="G17" s="71">
        <f t="shared" si="1"/>
        <v>0</v>
      </c>
      <c r="H17" s="1"/>
    </row>
    <row r="18" spans="1:8" ht="15" thickBot="1">
      <c r="A18" s="16" t="s">
        <v>17</v>
      </c>
      <c r="B18" s="17"/>
      <c r="C18" s="17"/>
      <c r="D18" s="50">
        <v>1</v>
      </c>
      <c r="E18" s="105" t="s">
        <v>135</v>
      </c>
      <c r="F18" s="104">
        <f>SUM(F10:F17)</f>
        <v>0</v>
      </c>
      <c r="G18" s="72">
        <f>SUM(G10:G17)</f>
        <v>0</v>
      </c>
      <c r="H18" s="1"/>
    </row>
    <row r="19" spans="1:8" ht="90" customHeight="1" thickBot="1">
      <c r="A19" s="147" t="s">
        <v>98</v>
      </c>
      <c r="B19" s="148"/>
      <c r="C19" s="148"/>
      <c r="D19" s="149"/>
      <c r="F19" s="1"/>
      <c r="G19" s="1"/>
      <c r="H19" s="1"/>
    </row>
    <row r="20" spans="1:8" ht="18.600000000000001" thickBot="1">
      <c r="A20" s="2"/>
      <c r="B20" s="22"/>
      <c r="C20" s="6" t="s">
        <v>7</v>
      </c>
      <c r="D20" s="46"/>
    </row>
    <row r="21" spans="1:8">
      <c r="A21" s="133" t="s">
        <v>117</v>
      </c>
      <c r="B21" s="134"/>
      <c r="C21" s="134"/>
      <c r="D21" s="135"/>
    </row>
    <row r="22" spans="1:8">
      <c r="A22" s="136"/>
      <c r="B22" s="137"/>
      <c r="C22" s="137"/>
      <c r="D22" s="138"/>
    </row>
    <row r="23" spans="1:8" ht="15" thickBot="1">
      <c r="A23" s="139"/>
      <c r="B23" s="140"/>
      <c r="C23" s="140"/>
      <c r="D23" s="141"/>
    </row>
  </sheetData>
  <mergeCells count="9">
    <mergeCell ref="A9:D9"/>
    <mergeCell ref="A21:D23"/>
    <mergeCell ref="A1:D2"/>
    <mergeCell ref="A6:D6"/>
    <mergeCell ref="B7:C7"/>
    <mergeCell ref="B3:D3"/>
    <mergeCell ref="B4:D4"/>
    <mergeCell ref="B5:D5"/>
    <mergeCell ref="A19:D19"/>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BCCA9-17DD-4EFC-B4B6-28887BB4F9CD}">
  <dimension ref="A1:G18"/>
  <sheetViews>
    <sheetView workbookViewId="0">
      <selection activeCell="E13" sqref="E13"/>
    </sheetView>
  </sheetViews>
  <sheetFormatPr defaultRowHeight="14.4"/>
  <cols>
    <col min="1" max="1" width="9.6640625" customWidth="1"/>
    <col min="2" max="2" width="18" style="23" customWidth="1"/>
    <col min="3" max="3" width="108.5546875" customWidth="1"/>
    <col min="4" max="4" width="9.21875" customWidth="1"/>
    <col min="5" max="5" width="19.6640625" customWidth="1"/>
    <col min="6" max="6" width="21.77734375" customWidth="1"/>
    <col min="7" max="7" width="18.6640625" customWidth="1"/>
  </cols>
  <sheetData>
    <row r="1" spans="1:7" ht="15" customHeight="1">
      <c r="A1" s="145"/>
      <c r="B1" s="145"/>
      <c r="C1" s="145"/>
      <c r="D1" s="145"/>
    </row>
    <row r="2" spans="1:7" ht="15" thickBot="1">
      <c r="A2" s="146"/>
      <c r="B2" s="146"/>
      <c r="C2" s="146"/>
      <c r="D2" s="146"/>
    </row>
    <row r="3" spans="1:7" ht="15" thickBot="1">
      <c r="A3" s="9" t="s">
        <v>8</v>
      </c>
      <c r="B3" s="153"/>
      <c r="C3" s="154"/>
      <c r="D3" s="155"/>
    </row>
    <row r="4" spans="1:7" ht="15" thickBot="1">
      <c r="A4" s="10" t="s">
        <v>9</v>
      </c>
      <c r="B4" s="156"/>
      <c r="C4" s="157"/>
      <c r="D4" s="158"/>
    </row>
    <row r="5" spans="1:7" ht="15" thickBot="1">
      <c r="A5" s="45" t="s">
        <v>92</v>
      </c>
      <c r="B5" s="153"/>
      <c r="C5" s="154"/>
      <c r="D5" s="155"/>
    </row>
    <row r="6" spans="1:7" ht="26.4" thickBot="1">
      <c r="A6" s="127" t="s">
        <v>72</v>
      </c>
      <c r="B6" s="128"/>
      <c r="C6" s="128"/>
      <c r="D6" s="129"/>
    </row>
    <row r="7" spans="1:7" ht="15" thickBot="1">
      <c r="A7" s="15" t="s">
        <v>12</v>
      </c>
      <c r="B7" s="130" t="s">
        <v>20</v>
      </c>
      <c r="C7" s="131"/>
      <c r="D7" s="14" t="s">
        <v>10</v>
      </c>
    </row>
    <row r="8" spans="1:7" ht="24.6" thickBot="1">
      <c r="A8" s="3" t="s">
        <v>1</v>
      </c>
      <c r="B8" s="20"/>
      <c r="C8" s="4" t="s">
        <v>73</v>
      </c>
      <c r="D8" s="5" t="s">
        <v>0</v>
      </c>
      <c r="E8" s="1"/>
    </row>
    <row r="9" spans="1:7" ht="18.600000000000001" thickBot="1">
      <c r="A9" s="150" t="s">
        <v>74</v>
      </c>
      <c r="B9" s="159"/>
      <c r="C9" s="159"/>
      <c r="D9" s="151"/>
      <c r="E9" s="115" t="s">
        <v>128</v>
      </c>
      <c r="F9" s="100" t="s">
        <v>129</v>
      </c>
      <c r="G9" s="101" t="s">
        <v>130</v>
      </c>
    </row>
    <row r="10" spans="1:7" ht="72">
      <c r="A10" s="18" t="s">
        <v>3</v>
      </c>
      <c r="B10" s="35" t="s">
        <v>75</v>
      </c>
      <c r="C10" s="8" t="s">
        <v>136</v>
      </c>
      <c r="D10" s="55">
        <v>2</v>
      </c>
      <c r="E10" s="116">
        <v>0</v>
      </c>
      <c r="F10" s="97">
        <f t="shared" ref="F10:F12" si="0">E10*D10</f>
        <v>0</v>
      </c>
      <c r="G10" s="98">
        <f t="shared" ref="G10:G12" si="1">F10*1.21</f>
        <v>0</v>
      </c>
    </row>
    <row r="11" spans="1:7" ht="72">
      <c r="A11" s="7" t="s">
        <v>4</v>
      </c>
      <c r="B11" s="35" t="s">
        <v>75</v>
      </c>
      <c r="C11" s="8" t="s">
        <v>137</v>
      </c>
      <c r="D11" s="56">
        <v>1</v>
      </c>
      <c r="E11" s="116">
        <v>0</v>
      </c>
      <c r="F11" s="97">
        <f t="shared" si="0"/>
        <v>0</v>
      </c>
      <c r="G11" s="98">
        <f t="shared" si="1"/>
        <v>0</v>
      </c>
    </row>
    <row r="12" spans="1:7" ht="15" thickBot="1">
      <c r="A12" s="7" t="s">
        <v>2</v>
      </c>
      <c r="B12" s="13" t="s">
        <v>32</v>
      </c>
      <c r="C12" s="8" t="s">
        <v>121</v>
      </c>
      <c r="D12" s="56">
        <v>1</v>
      </c>
      <c r="E12" s="117">
        <v>0</v>
      </c>
      <c r="F12" s="110">
        <f t="shared" si="0"/>
        <v>0</v>
      </c>
      <c r="G12" s="111">
        <f t="shared" si="1"/>
        <v>0</v>
      </c>
    </row>
    <row r="13" spans="1:7" ht="15" thickBot="1">
      <c r="A13" s="7" t="s">
        <v>5</v>
      </c>
      <c r="B13" s="13"/>
      <c r="C13" s="8"/>
      <c r="D13" s="49">
        <v>1</v>
      </c>
      <c r="E13" s="112" t="s">
        <v>132</v>
      </c>
      <c r="F13" s="113">
        <f>SUM(F10:F12)</f>
        <v>0</v>
      </c>
      <c r="G13" s="114">
        <f>SUM(G10:G12)</f>
        <v>0</v>
      </c>
    </row>
    <row r="14" spans="1:7" ht="18.600000000000001" thickBot="1">
      <c r="A14" s="2"/>
      <c r="B14" s="22"/>
      <c r="C14" s="6" t="s">
        <v>7</v>
      </c>
      <c r="D14" s="46"/>
    </row>
    <row r="15" spans="1:7" ht="15" thickBot="1">
      <c r="A15" s="39"/>
      <c r="B15" s="43"/>
      <c r="C15" s="40"/>
      <c r="D15" s="44"/>
    </row>
    <row r="16" spans="1:7">
      <c r="A16" s="160" t="s">
        <v>33</v>
      </c>
      <c r="B16" s="161"/>
      <c r="C16" s="161"/>
      <c r="D16" s="162"/>
    </row>
    <row r="17" spans="1:4">
      <c r="A17" s="163"/>
      <c r="B17" s="164"/>
      <c r="C17" s="164"/>
      <c r="D17" s="165"/>
    </row>
    <row r="18" spans="1:4" ht="15" thickBot="1">
      <c r="A18" s="166"/>
      <c r="B18" s="167"/>
      <c r="C18" s="167"/>
      <c r="D18" s="168"/>
    </row>
  </sheetData>
  <mergeCells count="8">
    <mergeCell ref="A9:D9"/>
    <mergeCell ref="A16:D18"/>
    <mergeCell ref="A1:D2"/>
    <mergeCell ref="A6:D6"/>
    <mergeCell ref="B7:C7"/>
    <mergeCell ref="B3:D3"/>
    <mergeCell ref="B5:D5"/>
    <mergeCell ref="B4:D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5ADEB-7102-4367-B098-0883D2A567DD}">
  <dimension ref="A1:H25"/>
  <sheetViews>
    <sheetView topLeftCell="A16" workbookViewId="0">
      <selection activeCell="E18" sqref="E18"/>
    </sheetView>
  </sheetViews>
  <sheetFormatPr defaultRowHeight="14.4"/>
  <cols>
    <col min="1" max="1" width="9.6640625" customWidth="1"/>
    <col min="2" max="2" width="18" style="23" customWidth="1"/>
    <col min="3" max="3" width="82.88671875" customWidth="1"/>
    <col min="4" max="4" width="9.21875" customWidth="1"/>
    <col min="5" max="5" width="19" style="74" customWidth="1"/>
    <col min="6" max="6" width="17" style="28" customWidth="1"/>
    <col min="7" max="7" width="21.44140625" style="28" customWidth="1"/>
    <col min="8" max="9" width="12.21875" bestFit="1" customWidth="1"/>
  </cols>
  <sheetData>
    <row r="1" spans="1:8" ht="15" customHeight="1">
      <c r="A1" s="145"/>
      <c r="B1" s="145"/>
      <c r="C1" s="145"/>
      <c r="D1" s="145"/>
    </row>
    <row r="2" spans="1:8" ht="15" thickBot="1">
      <c r="A2" s="146"/>
      <c r="B2" s="146"/>
      <c r="C2" s="146"/>
      <c r="D2" s="146"/>
    </row>
    <row r="3" spans="1:8" ht="15" thickBot="1">
      <c r="A3" s="9" t="s">
        <v>8</v>
      </c>
      <c r="B3" s="153"/>
      <c r="C3" s="154"/>
      <c r="D3" s="155"/>
    </row>
    <row r="4" spans="1:8" ht="15" thickBot="1">
      <c r="A4" s="10" t="s">
        <v>9</v>
      </c>
      <c r="B4" s="156"/>
      <c r="C4" s="157"/>
      <c r="D4" s="158"/>
    </row>
    <row r="5" spans="1:8" ht="15" thickBot="1">
      <c r="A5" s="9" t="s">
        <v>10</v>
      </c>
      <c r="B5" s="157"/>
      <c r="C5" s="157"/>
      <c r="D5" s="47"/>
    </row>
    <row r="6" spans="1:8" ht="26.4" thickBot="1">
      <c r="A6" s="127" t="s">
        <v>77</v>
      </c>
      <c r="B6" s="128"/>
      <c r="C6" s="128"/>
      <c r="D6" s="129"/>
    </row>
    <row r="7" spans="1:8" ht="15" thickBot="1">
      <c r="A7" s="15" t="s">
        <v>12</v>
      </c>
      <c r="B7" s="130" t="s">
        <v>20</v>
      </c>
      <c r="C7" s="131"/>
      <c r="D7" s="14" t="s">
        <v>10</v>
      </c>
    </row>
    <row r="8" spans="1:8" ht="24.6" thickBot="1">
      <c r="A8" s="3" t="s">
        <v>1</v>
      </c>
      <c r="B8" s="20"/>
      <c r="C8" s="4" t="s">
        <v>78</v>
      </c>
      <c r="D8" s="5" t="s">
        <v>0</v>
      </c>
      <c r="F8" s="93"/>
      <c r="G8" s="93"/>
      <c r="H8" s="1"/>
    </row>
    <row r="9" spans="1:8" ht="18.600000000000001" thickBot="1">
      <c r="A9" s="150" t="s">
        <v>79</v>
      </c>
      <c r="B9" s="151"/>
      <c r="C9" s="151"/>
      <c r="D9" s="152"/>
      <c r="E9" s="99" t="s">
        <v>128</v>
      </c>
      <c r="F9" s="100" t="s">
        <v>129</v>
      </c>
      <c r="G9" s="101" t="s">
        <v>130</v>
      </c>
      <c r="H9" s="1"/>
    </row>
    <row r="10" spans="1:8" ht="60">
      <c r="A10" s="18" t="s">
        <v>3</v>
      </c>
      <c r="B10" s="32" t="s">
        <v>65</v>
      </c>
      <c r="C10" s="33" t="s">
        <v>118</v>
      </c>
      <c r="D10" s="55">
        <v>2</v>
      </c>
      <c r="E10" s="119">
        <v>0</v>
      </c>
      <c r="F10" s="97">
        <f t="shared" ref="F10:F19" si="0">E10*D10</f>
        <v>0</v>
      </c>
      <c r="G10" s="98">
        <f t="shared" ref="G10:G19" si="1">F10*1.21</f>
        <v>0</v>
      </c>
    </row>
    <row r="11" spans="1:8" ht="72">
      <c r="A11" s="7" t="s">
        <v>4</v>
      </c>
      <c r="B11" s="35" t="s">
        <v>65</v>
      </c>
      <c r="C11" s="8" t="s">
        <v>119</v>
      </c>
      <c r="D11" s="56">
        <v>1</v>
      </c>
      <c r="E11" s="118">
        <v>0</v>
      </c>
      <c r="F11" s="97">
        <f t="shared" si="0"/>
        <v>0</v>
      </c>
      <c r="G11" s="98">
        <f t="shared" si="1"/>
        <v>0</v>
      </c>
    </row>
    <row r="12" spans="1:8" ht="60">
      <c r="A12" s="7" t="s">
        <v>2</v>
      </c>
      <c r="B12" s="13" t="s">
        <v>66</v>
      </c>
      <c r="C12" s="8" t="s">
        <v>120</v>
      </c>
      <c r="D12" s="56">
        <v>1</v>
      </c>
      <c r="E12" s="118">
        <v>0</v>
      </c>
      <c r="F12" s="97">
        <f t="shared" si="0"/>
        <v>0</v>
      </c>
      <c r="G12" s="98">
        <f t="shared" si="1"/>
        <v>0</v>
      </c>
    </row>
    <row r="13" spans="1:8" ht="108">
      <c r="A13" s="7" t="s">
        <v>5</v>
      </c>
      <c r="B13" s="13" t="s">
        <v>67</v>
      </c>
      <c r="C13" s="8" t="s">
        <v>112</v>
      </c>
      <c r="D13" s="56">
        <v>2</v>
      </c>
      <c r="E13" s="118">
        <v>0</v>
      </c>
      <c r="F13" s="97">
        <f t="shared" si="0"/>
        <v>0</v>
      </c>
      <c r="G13" s="98">
        <f t="shared" si="1"/>
        <v>0</v>
      </c>
    </row>
    <row r="14" spans="1:8" ht="120">
      <c r="A14" s="16" t="s">
        <v>6</v>
      </c>
      <c r="B14" s="21" t="s">
        <v>68</v>
      </c>
      <c r="C14" s="17" t="s">
        <v>113</v>
      </c>
      <c r="D14" s="57">
        <v>2</v>
      </c>
      <c r="E14" s="118">
        <v>0</v>
      </c>
      <c r="F14" s="97">
        <f t="shared" si="0"/>
        <v>0</v>
      </c>
      <c r="G14" s="98">
        <f t="shared" si="1"/>
        <v>0</v>
      </c>
      <c r="H14" s="1"/>
    </row>
    <row r="15" spans="1:8" ht="144">
      <c r="A15" s="16" t="s">
        <v>13</v>
      </c>
      <c r="B15" s="21" t="s">
        <v>16</v>
      </c>
      <c r="C15" s="17" t="s">
        <v>114</v>
      </c>
      <c r="D15" s="57">
        <v>2</v>
      </c>
      <c r="E15" s="118">
        <v>0</v>
      </c>
      <c r="F15" s="97">
        <f t="shared" si="0"/>
        <v>0</v>
      </c>
      <c r="G15" s="98">
        <f t="shared" si="1"/>
        <v>0</v>
      </c>
      <c r="H15" s="1"/>
    </row>
    <row r="16" spans="1:8" ht="276">
      <c r="A16" s="16" t="s">
        <v>14</v>
      </c>
      <c r="B16" s="21" t="s">
        <v>46</v>
      </c>
      <c r="C16" s="17" t="s">
        <v>116</v>
      </c>
      <c r="D16" s="57">
        <v>1</v>
      </c>
      <c r="E16" s="118">
        <v>0</v>
      </c>
      <c r="F16" s="97">
        <f t="shared" si="0"/>
        <v>0</v>
      </c>
      <c r="G16" s="98">
        <f t="shared" si="1"/>
        <v>0</v>
      </c>
      <c r="H16" s="1"/>
    </row>
    <row r="17" spans="1:8" ht="24">
      <c r="A17" s="16" t="s">
        <v>15</v>
      </c>
      <c r="B17" s="8" t="s">
        <v>32</v>
      </c>
      <c r="C17" s="8" t="s">
        <v>121</v>
      </c>
      <c r="D17" s="57">
        <v>1</v>
      </c>
      <c r="E17" s="118">
        <v>0</v>
      </c>
      <c r="F17" s="97">
        <f t="shared" si="0"/>
        <v>0</v>
      </c>
      <c r="G17" s="98">
        <f t="shared" si="1"/>
        <v>0</v>
      </c>
      <c r="H17" s="1"/>
    </row>
    <row r="18" spans="1:8">
      <c r="A18" s="16" t="s">
        <v>17</v>
      </c>
      <c r="B18" s="17"/>
      <c r="C18" s="17"/>
      <c r="D18" s="57">
        <v>1</v>
      </c>
      <c r="E18" s="118"/>
      <c r="F18" s="97">
        <f t="shared" si="0"/>
        <v>0</v>
      </c>
      <c r="G18" s="98">
        <f t="shared" si="1"/>
        <v>0</v>
      </c>
      <c r="H18" s="1"/>
    </row>
    <row r="19" spans="1:8">
      <c r="A19" s="16" t="s">
        <v>18</v>
      </c>
      <c r="B19" s="17"/>
      <c r="C19" s="17"/>
      <c r="D19" s="57">
        <v>1</v>
      </c>
      <c r="E19" s="118"/>
      <c r="F19" s="97">
        <f t="shared" si="0"/>
        <v>0</v>
      </c>
      <c r="G19" s="98">
        <f t="shared" si="1"/>
        <v>0</v>
      </c>
      <c r="H19" s="1"/>
    </row>
    <row r="20" spans="1:8" ht="15" thickBot="1">
      <c r="A20" s="16" t="s">
        <v>47</v>
      </c>
      <c r="B20" s="21" t="s">
        <v>70</v>
      </c>
      <c r="C20" s="17"/>
      <c r="D20" s="57">
        <v>1</v>
      </c>
      <c r="E20" s="120" t="s">
        <v>132</v>
      </c>
      <c r="F20" s="121">
        <f>SUM(F10:F19)</f>
        <v>0</v>
      </c>
      <c r="G20" s="122">
        <f>SUM(G10:G19)</f>
        <v>0</v>
      </c>
      <c r="H20" s="1"/>
    </row>
    <row r="21" spans="1:8" ht="18.600000000000001" thickBot="1">
      <c r="A21" s="2"/>
      <c r="B21" s="22"/>
      <c r="C21" s="6" t="s">
        <v>7</v>
      </c>
      <c r="D21" s="46"/>
    </row>
    <row r="22" spans="1:8" ht="76.2" customHeight="1" thickBot="1">
      <c r="A22" s="147" t="s">
        <v>98</v>
      </c>
      <c r="B22" s="148"/>
      <c r="C22" s="148"/>
      <c r="D22" s="149"/>
    </row>
    <row r="23" spans="1:8">
      <c r="A23" s="133" t="s">
        <v>117</v>
      </c>
      <c r="B23" s="134"/>
      <c r="C23" s="134"/>
      <c r="D23" s="135"/>
    </row>
    <row r="24" spans="1:8">
      <c r="A24" s="136"/>
      <c r="B24" s="137"/>
      <c r="C24" s="137"/>
      <c r="D24" s="138"/>
    </row>
    <row r="25" spans="1:8" ht="15" thickBot="1">
      <c r="A25" s="139"/>
      <c r="B25" s="140"/>
      <c r="C25" s="140"/>
      <c r="D25" s="141"/>
    </row>
  </sheetData>
  <mergeCells count="9">
    <mergeCell ref="A9:D9"/>
    <mergeCell ref="A23:D25"/>
    <mergeCell ref="A1:D2"/>
    <mergeCell ref="A6:D6"/>
    <mergeCell ref="B7:C7"/>
    <mergeCell ref="B3:D3"/>
    <mergeCell ref="B4:D4"/>
    <mergeCell ref="B5:C5"/>
    <mergeCell ref="A22:D2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332F1-2618-4675-BC71-2237BFE337D7}">
  <dimension ref="A1:H23"/>
  <sheetViews>
    <sheetView topLeftCell="A14" workbookViewId="0">
      <selection activeCell="E19" sqref="E19"/>
    </sheetView>
  </sheetViews>
  <sheetFormatPr defaultRowHeight="14.4"/>
  <cols>
    <col min="1" max="1" width="9.6640625" customWidth="1"/>
    <col min="2" max="2" width="18" style="23" customWidth="1"/>
    <col min="3" max="3" width="70.21875" customWidth="1"/>
    <col min="4" max="4" width="9.21875" customWidth="1"/>
    <col min="5" max="5" width="20.109375" style="26" customWidth="1"/>
    <col min="6" max="6" width="17.21875" style="26" customWidth="1"/>
    <col min="7" max="7" width="22.6640625" customWidth="1"/>
    <col min="8" max="9" width="12.21875" bestFit="1" customWidth="1"/>
  </cols>
  <sheetData>
    <row r="1" spans="1:8" ht="15" customHeight="1">
      <c r="A1" s="145"/>
      <c r="B1" s="145"/>
      <c r="C1" s="145"/>
      <c r="D1" s="145"/>
    </row>
    <row r="2" spans="1:8" ht="15" thickBot="1">
      <c r="A2" s="146"/>
      <c r="B2" s="146"/>
      <c r="C2" s="146"/>
      <c r="D2" s="146"/>
    </row>
    <row r="3" spans="1:8" ht="15" thickBot="1">
      <c r="A3" s="9" t="s">
        <v>8</v>
      </c>
      <c r="B3" s="153"/>
      <c r="C3" s="154"/>
      <c r="D3" s="155"/>
    </row>
    <row r="4" spans="1:8" ht="15" thickBot="1">
      <c r="A4" s="10" t="s">
        <v>9</v>
      </c>
      <c r="B4" s="156"/>
      <c r="C4" s="157"/>
      <c r="D4" s="158"/>
    </row>
    <row r="5" spans="1:8" ht="15" thickBot="1">
      <c r="A5" s="9" t="s">
        <v>10</v>
      </c>
      <c r="B5" s="156"/>
      <c r="C5" s="157"/>
      <c r="D5" s="158"/>
    </row>
    <row r="6" spans="1:8" ht="26.4" thickBot="1">
      <c r="A6" s="127" t="s">
        <v>80</v>
      </c>
      <c r="B6" s="128"/>
      <c r="C6" s="128"/>
      <c r="D6" s="129"/>
    </row>
    <row r="7" spans="1:8" ht="15" thickBot="1">
      <c r="A7" s="15" t="s">
        <v>12</v>
      </c>
      <c r="B7" s="130" t="s">
        <v>20</v>
      </c>
      <c r="C7" s="131"/>
      <c r="D7" s="14" t="s">
        <v>10</v>
      </c>
    </row>
    <row r="8" spans="1:8" ht="24.6" thickBot="1">
      <c r="A8" s="3" t="s">
        <v>1</v>
      </c>
      <c r="B8" s="20"/>
      <c r="C8" s="4" t="s">
        <v>81</v>
      </c>
      <c r="D8" s="5" t="s">
        <v>0</v>
      </c>
      <c r="E8" s="27"/>
      <c r="F8" s="27"/>
      <c r="G8" s="1"/>
      <c r="H8" s="1"/>
    </row>
    <row r="9" spans="1:8" ht="18.600000000000001" thickBot="1">
      <c r="A9" s="150" t="s">
        <v>82</v>
      </c>
      <c r="B9" s="151"/>
      <c r="C9" s="151"/>
      <c r="D9" s="152"/>
      <c r="E9" s="99" t="s">
        <v>128</v>
      </c>
      <c r="F9" s="100" t="s">
        <v>129</v>
      </c>
      <c r="G9" s="101" t="s">
        <v>130</v>
      </c>
      <c r="H9" s="1"/>
    </row>
    <row r="10" spans="1:8" ht="84">
      <c r="A10" s="18" t="s">
        <v>3</v>
      </c>
      <c r="B10" s="32" t="s">
        <v>83</v>
      </c>
      <c r="C10" s="33" t="s">
        <v>122</v>
      </c>
      <c r="D10" s="51">
        <v>15</v>
      </c>
      <c r="E10" s="119">
        <v>0</v>
      </c>
      <c r="F10" s="97">
        <f t="shared" ref="F10" si="0">E10*D10</f>
        <v>0</v>
      </c>
      <c r="G10" s="98">
        <f t="shared" ref="G10:G18" si="1">F10*1.21</f>
        <v>0</v>
      </c>
    </row>
    <row r="11" spans="1:8" ht="108">
      <c r="A11" s="34" t="s">
        <v>4</v>
      </c>
      <c r="B11" s="35" t="s">
        <v>16</v>
      </c>
      <c r="C11" s="8" t="s">
        <v>101</v>
      </c>
      <c r="D11" s="52">
        <v>1</v>
      </c>
      <c r="E11" s="119">
        <v>0</v>
      </c>
      <c r="F11" s="97">
        <f t="shared" ref="F11:F18" si="2">E11*D11</f>
        <v>0</v>
      </c>
      <c r="G11" s="98">
        <f t="shared" si="1"/>
        <v>0</v>
      </c>
    </row>
    <row r="12" spans="1:8" ht="132">
      <c r="A12" s="34" t="s">
        <v>2</v>
      </c>
      <c r="B12" s="36" t="s">
        <v>21</v>
      </c>
      <c r="C12" s="37" t="s">
        <v>123</v>
      </c>
      <c r="D12" s="49">
        <v>7</v>
      </c>
      <c r="E12" s="119">
        <v>0</v>
      </c>
      <c r="F12" s="97">
        <f t="shared" si="2"/>
        <v>0</v>
      </c>
      <c r="G12" s="98">
        <f t="shared" si="1"/>
        <v>0</v>
      </c>
    </row>
    <row r="13" spans="1:8" ht="132">
      <c r="A13" s="34" t="s">
        <v>5</v>
      </c>
      <c r="B13" s="36" t="s">
        <v>21</v>
      </c>
      <c r="C13" s="37" t="s">
        <v>124</v>
      </c>
      <c r="D13" s="49">
        <v>1</v>
      </c>
      <c r="E13" s="119">
        <v>0</v>
      </c>
      <c r="F13" s="97">
        <f t="shared" si="2"/>
        <v>0</v>
      </c>
      <c r="G13" s="98">
        <f t="shared" si="1"/>
        <v>0</v>
      </c>
    </row>
    <row r="14" spans="1:8" ht="132">
      <c r="A14" s="34" t="s">
        <v>6</v>
      </c>
      <c r="B14" s="36" t="s">
        <v>84</v>
      </c>
      <c r="C14" s="37" t="s">
        <v>125</v>
      </c>
      <c r="D14" s="49">
        <v>1</v>
      </c>
      <c r="E14" s="119">
        <v>0</v>
      </c>
      <c r="F14" s="97">
        <f t="shared" si="2"/>
        <v>0</v>
      </c>
      <c r="G14" s="98">
        <f t="shared" si="1"/>
        <v>0</v>
      </c>
    </row>
    <row r="15" spans="1:8" s="26" customFormat="1" ht="48">
      <c r="A15" s="16" t="s">
        <v>13</v>
      </c>
      <c r="B15" s="17" t="s">
        <v>27</v>
      </c>
      <c r="C15" s="17" t="s">
        <v>55</v>
      </c>
      <c r="D15" s="50">
        <v>2</v>
      </c>
      <c r="E15" s="119">
        <v>0</v>
      </c>
      <c r="F15" s="97">
        <f t="shared" si="2"/>
        <v>0</v>
      </c>
      <c r="G15" s="98">
        <f t="shared" si="1"/>
        <v>0</v>
      </c>
      <c r="H15" s="27"/>
    </row>
    <row r="16" spans="1:8" ht="108">
      <c r="A16" s="16" t="s">
        <v>14</v>
      </c>
      <c r="B16" s="8" t="s">
        <v>85</v>
      </c>
      <c r="C16" s="8" t="s">
        <v>86</v>
      </c>
      <c r="D16" s="50">
        <v>1</v>
      </c>
      <c r="E16" s="119">
        <v>0</v>
      </c>
      <c r="F16" s="97">
        <f t="shared" si="2"/>
        <v>0</v>
      </c>
      <c r="G16" s="98">
        <f t="shared" si="1"/>
        <v>0</v>
      </c>
      <c r="H16" s="1"/>
    </row>
    <row r="17" spans="1:8" ht="72">
      <c r="A17" s="16" t="s">
        <v>15</v>
      </c>
      <c r="B17" s="8" t="s">
        <v>87</v>
      </c>
      <c r="C17" s="8" t="s">
        <v>126</v>
      </c>
      <c r="D17" s="50">
        <v>1</v>
      </c>
      <c r="E17" s="119">
        <v>0</v>
      </c>
      <c r="F17" s="97">
        <f t="shared" si="2"/>
        <v>0</v>
      </c>
      <c r="G17" s="98">
        <f t="shared" si="1"/>
        <v>0</v>
      </c>
      <c r="H17" s="1"/>
    </row>
    <row r="18" spans="1:8" ht="24">
      <c r="A18" s="16" t="s">
        <v>17</v>
      </c>
      <c r="B18" s="8" t="s">
        <v>32</v>
      </c>
      <c r="C18" s="8" t="s">
        <v>69</v>
      </c>
      <c r="D18" s="50">
        <v>1</v>
      </c>
      <c r="E18" s="119">
        <v>0</v>
      </c>
      <c r="F18" s="97">
        <f t="shared" si="2"/>
        <v>0</v>
      </c>
      <c r="G18" s="98">
        <f t="shared" si="1"/>
        <v>0</v>
      </c>
      <c r="H18" s="1"/>
    </row>
    <row r="19" spans="1:8" ht="15" thickBot="1">
      <c r="A19" s="16" t="s">
        <v>18</v>
      </c>
      <c r="B19" s="21" t="s">
        <v>70</v>
      </c>
      <c r="C19" s="17"/>
      <c r="D19" s="50">
        <v>1</v>
      </c>
      <c r="E19" s="123" t="s">
        <v>131</v>
      </c>
      <c r="F19" s="124">
        <f>SUM(F10:F18)</f>
        <v>0</v>
      </c>
      <c r="G19" s="125">
        <f>SUM(G10:G18)</f>
        <v>0</v>
      </c>
      <c r="H19" s="1"/>
    </row>
    <row r="20" spans="1:8" ht="18.600000000000001" thickBot="1">
      <c r="A20" s="2"/>
      <c r="B20" s="22"/>
      <c r="C20" s="6" t="s">
        <v>7</v>
      </c>
      <c r="D20" s="46"/>
    </row>
    <row r="21" spans="1:8" ht="14.4" customHeight="1">
      <c r="A21" s="133" t="s">
        <v>117</v>
      </c>
      <c r="B21" s="134"/>
      <c r="C21" s="134"/>
      <c r="D21" s="135"/>
    </row>
    <row r="22" spans="1:8" ht="14.4" customHeight="1">
      <c r="A22" s="136"/>
      <c r="B22" s="137"/>
      <c r="C22" s="137"/>
      <c r="D22" s="138"/>
    </row>
    <row r="23" spans="1:8" ht="15" customHeight="1" thickBot="1">
      <c r="A23" s="139"/>
      <c r="B23" s="140"/>
      <c r="C23" s="140"/>
      <c r="D23" s="141"/>
    </row>
  </sheetData>
  <mergeCells count="8">
    <mergeCell ref="A9:D9"/>
    <mergeCell ref="A21:D23"/>
    <mergeCell ref="A1:D2"/>
    <mergeCell ref="A6:D6"/>
    <mergeCell ref="B7:C7"/>
    <mergeCell ref="B3:D3"/>
    <mergeCell ref="B4:D4"/>
    <mergeCell ref="B5:D5"/>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A0165-873D-432D-9981-6895FEBA575F}">
  <dimension ref="A1:H21"/>
  <sheetViews>
    <sheetView topLeftCell="A4" workbookViewId="0">
      <selection activeCell="E13" sqref="E13"/>
    </sheetView>
  </sheetViews>
  <sheetFormatPr defaultRowHeight="14.4"/>
  <cols>
    <col min="1" max="1" width="9.6640625" customWidth="1"/>
    <col min="2" max="2" width="18" style="23" customWidth="1"/>
    <col min="3" max="3" width="108.5546875" customWidth="1"/>
    <col min="4" max="4" width="9.21875" customWidth="1"/>
    <col min="5" max="5" width="18.44140625" customWidth="1"/>
    <col min="6" max="6" width="16.6640625" customWidth="1"/>
    <col min="7" max="7" width="19.44140625" customWidth="1"/>
    <col min="8" max="9" width="12.21875" bestFit="1" customWidth="1"/>
  </cols>
  <sheetData>
    <row r="1" spans="1:8" ht="15" customHeight="1">
      <c r="A1" s="145"/>
      <c r="B1" s="145"/>
      <c r="C1" s="145"/>
      <c r="D1" s="145"/>
    </row>
    <row r="2" spans="1:8" ht="15" thickBot="1">
      <c r="A2" s="146"/>
      <c r="B2" s="146"/>
      <c r="C2" s="146"/>
      <c r="D2" s="146"/>
    </row>
    <row r="3" spans="1:8" ht="15" thickBot="1">
      <c r="A3" s="9" t="s">
        <v>8</v>
      </c>
      <c r="B3" s="153"/>
      <c r="C3" s="154"/>
      <c r="D3" s="155"/>
    </row>
    <row r="4" spans="1:8" ht="15" thickBot="1">
      <c r="A4" s="10" t="s">
        <v>9</v>
      </c>
      <c r="B4" s="156"/>
      <c r="C4" s="157"/>
      <c r="D4" s="158"/>
    </row>
    <row r="5" spans="1:8" ht="15" thickBot="1">
      <c r="A5" s="9" t="s">
        <v>10</v>
      </c>
      <c r="B5" s="156"/>
      <c r="C5" s="157"/>
      <c r="D5" s="158"/>
    </row>
    <row r="6" spans="1:8" ht="26.4" thickBot="1">
      <c r="A6" s="127" t="s">
        <v>88</v>
      </c>
      <c r="B6" s="128"/>
      <c r="C6" s="128"/>
      <c r="D6" s="129"/>
    </row>
    <row r="7" spans="1:8" ht="15" thickBot="1">
      <c r="A7" s="15" t="s">
        <v>12</v>
      </c>
      <c r="B7" s="130" t="s">
        <v>20</v>
      </c>
      <c r="C7" s="131"/>
      <c r="D7" s="14" t="s">
        <v>10</v>
      </c>
    </row>
    <row r="8" spans="1:8" ht="24.6" thickBot="1">
      <c r="A8" s="3" t="s">
        <v>1</v>
      </c>
      <c r="B8" s="20"/>
      <c r="C8" s="4" t="s">
        <v>89</v>
      </c>
      <c r="D8" s="5" t="s">
        <v>0</v>
      </c>
      <c r="E8" s="1"/>
      <c r="F8" s="1"/>
      <c r="G8" s="1"/>
      <c r="H8" s="1"/>
    </row>
    <row r="9" spans="1:8" ht="18.600000000000001" thickBot="1">
      <c r="A9" s="150" t="s">
        <v>90</v>
      </c>
      <c r="B9" s="151"/>
      <c r="C9" s="151"/>
      <c r="D9" s="152"/>
      <c r="E9" s="115" t="s">
        <v>128</v>
      </c>
      <c r="F9" s="100" t="s">
        <v>129</v>
      </c>
      <c r="G9" s="101" t="s">
        <v>130</v>
      </c>
      <c r="H9" s="1"/>
    </row>
    <row r="10" spans="1:8" ht="72">
      <c r="A10" s="18" t="s">
        <v>3</v>
      </c>
      <c r="B10" s="32" t="s">
        <v>75</v>
      </c>
      <c r="C10" s="33" t="s">
        <v>136</v>
      </c>
      <c r="D10" s="48">
        <v>3</v>
      </c>
      <c r="E10" s="116">
        <v>0</v>
      </c>
      <c r="F10" s="97">
        <f t="shared" ref="F10:F12" si="0">E10*D10</f>
        <v>0</v>
      </c>
      <c r="G10" s="98">
        <f t="shared" ref="G10:G12" si="1">F10*1.21</f>
        <v>0</v>
      </c>
    </row>
    <row r="11" spans="1:8" ht="72">
      <c r="A11" s="7" t="s">
        <v>4</v>
      </c>
      <c r="B11" s="35" t="s">
        <v>75</v>
      </c>
      <c r="C11" s="8" t="s">
        <v>137</v>
      </c>
      <c r="D11" s="49">
        <v>1</v>
      </c>
      <c r="E11" s="116">
        <v>0</v>
      </c>
      <c r="F11" s="97">
        <f t="shared" si="0"/>
        <v>0</v>
      </c>
      <c r="G11" s="98">
        <f t="shared" si="1"/>
        <v>0</v>
      </c>
    </row>
    <row r="12" spans="1:8" ht="15" thickBot="1">
      <c r="A12" s="7" t="s">
        <v>2</v>
      </c>
      <c r="B12" s="13" t="s">
        <v>32</v>
      </c>
      <c r="C12" s="8" t="s">
        <v>76</v>
      </c>
      <c r="D12" s="49">
        <v>1</v>
      </c>
      <c r="E12" s="117">
        <v>0</v>
      </c>
      <c r="F12" s="110">
        <f t="shared" si="0"/>
        <v>0</v>
      </c>
      <c r="G12" s="111">
        <f t="shared" si="1"/>
        <v>0</v>
      </c>
    </row>
    <row r="13" spans="1:8" ht="15" thickBot="1">
      <c r="A13" s="7" t="s">
        <v>5</v>
      </c>
      <c r="B13" s="13"/>
      <c r="C13" s="8"/>
      <c r="D13" s="49">
        <v>1</v>
      </c>
      <c r="E13" s="103" t="s">
        <v>132</v>
      </c>
      <c r="F13" s="113">
        <f>SUM(F10:F12)</f>
        <v>0</v>
      </c>
      <c r="G13" s="114">
        <f>SUM(G10:G12)</f>
        <v>0</v>
      </c>
    </row>
    <row r="14" spans="1:8">
      <c r="A14" s="16" t="s">
        <v>6</v>
      </c>
      <c r="B14" s="21"/>
      <c r="C14" s="17"/>
      <c r="D14" s="50">
        <v>1</v>
      </c>
      <c r="E14" s="1"/>
      <c r="F14" s="1"/>
      <c r="G14" s="1"/>
      <c r="H14" s="1"/>
    </row>
    <row r="15" spans="1:8" ht="15" thickBot="1">
      <c r="A15" s="16" t="s">
        <v>13</v>
      </c>
      <c r="B15" s="21"/>
      <c r="C15" s="17"/>
      <c r="D15" s="50">
        <v>1</v>
      </c>
      <c r="E15" s="1"/>
      <c r="F15" s="1"/>
      <c r="G15" s="1"/>
      <c r="H15" s="1"/>
    </row>
    <row r="16" spans="1:8" ht="18.600000000000001" thickBot="1">
      <c r="A16" s="2"/>
      <c r="B16" s="22"/>
      <c r="C16" s="6" t="s">
        <v>7</v>
      </c>
      <c r="D16" s="46"/>
    </row>
    <row r="17" spans="1:6" ht="15" thickBot="1">
      <c r="A17" s="39"/>
      <c r="B17" s="43"/>
      <c r="C17" s="40"/>
      <c r="D17" s="44"/>
    </row>
    <row r="18" spans="1:6" ht="14.4" customHeight="1">
      <c r="A18" s="133" t="s">
        <v>117</v>
      </c>
      <c r="B18" s="134"/>
      <c r="C18" s="134"/>
      <c r="D18" s="135"/>
      <c r="E18" s="26"/>
      <c r="F18" s="26"/>
    </row>
    <row r="19" spans="1:6" ht="14.4" customHeight="1">
      <c r="A19" s="136"/>
      <c r="B19" s="137"/>
      <c r="C19" s="137"/>
      <c r="D19" s="138"/>
      <c r="E19" s="26"/>
      <c r="F19" s="26"/>
    </row>
    <row r="20" spans="1:6" ht="15" customHeight="1" thickBot="1">
      <c r="A20" s="139"/>
      <c r="B20" s="140"/>
      <c r="C20" s="140"/>
      <c r="D20" s="141"/>
      <c r="E20" s="26"/>
      <c r="F20" s="26"/>
    </row>
    <row r="21" spans="1:6">
      <c r="E21" s="26"/>
      <c r="F21" s="26"/>
    </row>
  </sheetData>
  <mergeCells count="8">
    <mergeCell ref="A9:D9"/>
    <mergeCell ref="A18:D20"/>
    <mergeCell ref="A1:D2"/>
    <mergeCell ref="A6:D6"/>
    <mergeCell ref="B7:C7"/>
    <mergeCell ref="B3:D3"/>
    <mergeCell ref="B4:D4"/>
    <mergeCell ref="B5:D5"/>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9</vt:i4>
      </vt:variant>
    </vt:vector>
  </HeadingPairs>
  <TitlesOfParts>
    <vt:vector size="9" baseType="lpstr">
      <vt:lpstr>Celkem</vt:lpstr>
      <vt:lpstr>Místnost 301</vt:lpstr>
      <vt:lpstr>Místnost 302</vt:lpstr>
      <vt:lpstr>Místnost 303</vt:lpstr>
      <vt:lpstr>Místnost 304</vt:lpstr>
      <vt:lpstr>Místnost 306</vt:lpstr>
      <vt:lpstr>Místnost 315</vt:lpstr>
      <vt:lpstr>Místnost 318</vt:lpstr>
      <vt:lpstr>Místnost 325</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Karel Rejent</dc:creator>
  <cp:lastModifiedBy>Uloziste</cp:lastModifiedBy>
  <cp:lastPrinted>2023-10-20T11:59:58Z</cp:lastPrinted>
  <dcterms:created xsi:type="dcterms:W3CDTF">2020-02-10T15:27:06Z</dcterms:created>
  <dcterms:modified xsi:type="dcterms:W3CDTF">2025-01-07T18:38:55Z</dcterms:modified>
</cp:coreProperties>
</file>